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岩手県バスケットボール協会\2026\01_U18委員会\01_U18League関係\関係文書\"/>
    </mc:Choice>
  </mc:AlternateContent>
  <xr:revisionPtr revIDLastSave="0" documentId="13_ncr:1_{D9377E9C-C87A-450E-A08E-9C021BA2A547}" xr6:coauthVersionLast="47" xr6:coauthVersionMax="47" xr10:uidLastSave="{00000000-0000-0000-0000-000000000000}"/>
  <bookViews>
    <workbookView xWindow="384" yWindow="0" windowWidth="22020" windowHeight="13680" activeTab="1" xr2:uid="{882FED2B-BCD5-41A0-85A4-07CFA629A5B0}"/>
  </bookViews>
  <sheets>
    <sheet name="運営計画書" sheetId="3" r:id="rId1"/>
    <sheet name="調整表" sheetId="1" r:id="rId2"/>
    <sheet name="Sheet2" sheetId="2" state="hidden" r:id="rId3"/>
  </sheets>
  <definedNames>
    <definedName name="_xlnm.Print_Area" localSheetId="1">調整表!$A$1:$K$60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1" l="1"/>
  <c r="I60" i="1" s="1"/>
  <c r="G59" i="1"/>
  <c r="I59" i="1" s="1"/>
  <c r="I58" i="1"/>
  <c r="N6" i="3" l="1"/>
  <c r="O6" i="3"/>
  <c r="N7" i="3"/>
  <c r="O7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2" i="3"/>
  <c r="O32" i="3"/>
  <c r="N33" i="3"/>
  <c r="O33" i="3"/>
  <c r="N34" i="3"/>
  <c r="O34" i="3"/>
  <c r="O5" i="3"/>
  <c r="N5" i="3"/>
  <c r="D4" i="3"/>
  <c r="X33" i="3" s="1"/>
  <c r="E4" i="3"/>
  <c r="Y12" i="3" s="1"/>
  <c r="F4" i="3"/>
  <c r="Y18" i="3" s="1"/>
  <c r="G4" i="3"/>
  <c r="X47" i="3" s="1"/>
  <c r="H4" i="3"/>
  <c r="X48" i="3" s="1"/>
  <c r="I4" i="3"/>
  <c r="Y30" i="3" s="1"/>
  <c r="J4" i="3"/>
  <c r="X60" i="3" s="1"/>
  <c r="B7" i="3"/>
  <c r="Y45" i="3" s="1"/>
  <c r="B9" i="3"/>
  <c r="X18" i="3" s="1"/>
  <c r="B11" i="3"/>
  <c r="Y54" i="3" s="1"/>
  <c r="B13" i="3"/>
  <c r="Y57" i="3" s="1"/>
  <c r="B15" i="3"/>
  <c r="X30" i="3" s="1"/>
  <c r="B17" i="3"/>
  <c r="X32" i="3" s="1"/>
  <c r="B19" i="3"/>
  <c r="B5" i="3"/>
  <c r="X9" i="3" s="1"/>
  <c r="C4" i="3"/>
  <c r="A18" i="1"/>
  <c r="C18" i="1" s="1"/>
  <c r="A17" i="1"/>
  <c r="C17" i="1" s="1"/>
  <c r="C16" i="1"/>
  <c r="A15" i="1"/>
  <c r="C15" i="1" s="1"/>
  <c r="A14" i="1"/>
  <c r="C14" i="1" s="1"/>
  <c r="C13" i="1"/>
  <c r="A12" i="1"/>
  <c r="C12" i="1" s="1"/>
  <c r="A11" i="1"/>
  <c r="C11" i="1" s="1"/>
  <c r="C10" i="1"/>
  <c r="C9" i="1"/>
  <c r="C8" i="1"/>
  <c r="A9" i="1"/>
  <c r="A8" i="1"/>
  <c r="G12" i="1"/>
  <c r="I12" i="1" s="1"/>
  <c r="G11" i="1"/>
  <c r="I11" i="1" s="1"/>
  <c r="I10" i="1"/>
  <c r="I28" i="1"/>
  <c r="G29" i="1"/>
  <c r="I29" i="1" s="1"/>
  <c r="G30" i="1"/>
  <c r="I30" i="1" s="1"/>
  <c r="I31" i="1"/>
  <c r="G32" i="1"/>
  <c r="I32" i="1" s="1"/>
  <c r="G33" i="1"/>
  <c r="I33" i="1" s="1"/>
  <c r="I34" i="1"/>
  <c r="G35" i="1"/>
  <c r="I35" i="1" s="1"/>
  <c r="G36" i="1"/>
  <c r="I36" i="1" s="1"/>
  <c r="I37" i="1"/>
  <c r="G38" i="1"/>
  <c r="I38" i="1" s="1"/>
  <c r="G39" i="1"/>
  <c r="I39" i="1" s="1"/>
  <c r="I40" i="1"/>
  <c r="G41" i="1"/>
  <c r="I41" i="1" s="1"/>
  <c r="G42" i="1"/>
  <c r="I42" i="1" s="1"/>
  <c r="I43" i="1"/>
  <c r="G44" i="1"/>
  <c r="I44" i="1" s="1"/>
  <c r="G45" i="1"/>
  <c r="I45" i="1" s="1"/>
  <c r="I46" i="1"/>
  <c r="G47" i="1"/>
  <c r="I47" i="1" s="1"/>
  <c r="G48" i="1"/>
  <c r="I48" i="1" s="1"/>
  <c r="I49" i="1"/>
  <c r="G50" i="1"/>
  <c r="I50" i="1" s="1"/>
  <c r="G51" i="1"/>
  <c r="I51" i="1" s="1"/>
  <c r="I52" i="1"/>
  <c r="G53" i="1"/>
  <c r="I53" i="1" s="1"/>
  <c r="G54" i="1"/>
  <c r="I54" i="1" s="1"/>
  <c r="I55" i="1"/>
  <c r="G56" i="1"/>
  <c r="I56" i="1" s="1"/>
  <c r="G57" i="1"/>
  <c r="I57" i="1" s="1"/>
  <c r="I25" i="1"/>
  <c r="I22" i="1"/>
  <c r="I19" i="1"/>
  <c r="I16" i="1"/>
  <c r="I13" i="1"/>
  <c r="I7" i="1"/>
  <c r="C58" i="1"/>
  <c r="C55" i="1"/>
  <c r="C52" i="1"/>
  <c r="C49" i="1"/>
  <c r="C46" i="1"/>
  <c r="C43" i="1"/>
  <c r="C40" i="1"/>
  <c r="C37" i="1"/>
  <c r="C34" i="1"/>
  <c r="C31" i="1"/>
  <c r="C28" i="1"/>
  <c r="C25" i="1"/>
  <c r="C22" i="1"/>
  <c r="C19" i="1"/>
  <c r="G27" i="1"/>
  <c r="I27" i="1" s="1"/>
  <c r="A54" i="1"/>
  <c r="C54" i="1" s="1"/>
  <c r="G26" i="1"/>
  <c r="I26" i="1" s="1"/>
  <c r="A53" i="1"/>
  <c r="C53" i="1" s="1"/>
  <c r="G24" i="1"/>
  <c r="I24" i="1" s="1"/>
  <c r="A51" i="1"/>
  <c r="C51" i="1" s="1"/>
  <c r="G23" i="1"/>
  <c r="I23" i="1" s="1"/>
  <c r="A50" i="1"/>
  <c r="C50" i="1" s="1"/>
  <c r="G21" i="1"/>
  <c r="I21" i="1" s="1"/>
  <c r="A48" i="1"/>
  <c r="C48" i="1" s="1"/>
  <c r="G20" i="1"/>
  <c r="I20" i="1" s="1"/>
  <c r="A47" i="1"/>
  <c r="C47" i="1" s="1"/>
  <c r="G18" i="1"/>
  <c r="I18" i="1" s="1"/>
  <c r="A45" i="1"/>
  <c r="C45" i="1" s="1"/>
  <c r="G17" i="1"/>
  <c r="I17" i="1" s="1"/>
  <c r="A44" i="1"/>
  <c r="C44" i="1" s="1"/>
  <c r="G15" i="1"/>
  <c r="I15" i="1" s="1"/>
  <c r="G14" i="1"/>
  <c r="I14" i="1" s="1"/>
  <c r="G9" i="1"/>
  <c r="I9" i="1" s="1"/>
  <c r="G8" i="1"/>
  <c r="I8" i="1" s="1"/>
  <c r="A60" i="1"/>
  <c r="C60" i="1" s="1"/>
  <c r="A59" i="1"/>
  <c r="C59" i="1" s="1"/>
  <c r="A57" i="1"/>
  <c r="C57" i="1" s="1"/>
  <c r="A56" i="1"/>
  <c r="C56" i="1" s="1"/>
  <c r="A42" i="1"/>
  <c r="C42" i="1" s="1"/>
  <c r="A41" i="1"/>
  <c r="C41" i="1" s="1"/>
  <c r="A39" i="1"/>
  <c r="C39" i="1" s="1"/>
  <c r="A38" i="1"/>
  <c r="C38" i="1" s="1"/>
  <c r="A36" i="1"/>
  <c r="C36" i="1" s="1"/>
  <c r="A35" i="1"/>
  <c r="C35" i="1" s="1"/>
  <c r="A33" i="1"/>
  <c r="C33" i="1" s="1"/>
  <c r="A32" i="1"/>
  <c r="C32" i="1" s="1"/>
  <c r="A30" i="1"/>
  <c r="C30" i="1" s="1"/>
  <c r="A29" i="1"/>
  <c r="C29" i="1" s="1"/>
  <c r="A27" i="1"/>
  <c r="C27" i="1" s="1"/>
  <c r="A26" i="1"/>
  <c r="C26" i="1" s="1"/>
  <c r="A23" i="1"/>
  <c r="C23" i="1" s="1"/>
  <c r="A24" i="1"/>
  <c r="C24" i="1" s="1"/>
  <c r="A21" i="1"/>
  <c r="C21" i="1" s="1"/>
  <c r="A20" i="1"/>
  <c r="C20" i="1" s="1"/>
  <c r="Y14" i="3" l="1"/>
  <c r="Y26" i="3"/>
  <c r="X26" i="3"/>
  <c r="Y31" i="3"/>
  <c r="Y33" i="3"/>
  <c r="X34" i="3"/>
  <c r="X7" i="3"/>
  <c r="Y47" i="3"/>
  <c r="X8" i="3"/>
  <c r="X6" i="3"/>
  <c r="Y48" i="3"/>
  <c r="Y5" i="3"/>
  <c r="Y49" i="3"/>
  <c r="Y6" i="3"/>
  <c r="Y60" i="3"/>
  <c r="Y13" i="3"/>
  <c r="X40" i="3"/>
  <c r="X25" i="3"/>
  <c r="X24" i="3"/>
  <c r="X31" i="3"/>
  <c r="Y59" i="3"/>
  <c r="Y15" i="3"/>
  <c r="Y20" i="3"/>
  <c r="X35" i="3"/>
  <c r="X41" i="3"/>
  <c r="Y50" i="3"/>
  <c r="Y51" i="3"/>
  <c r="Y58" i="3"/>
  <c r="Y19" i="3"/>
  <c r="X22" i="3"/>
  <c r="X36" i="3"/>
  <c r="X49" i="3"/>
  <c r="X21" i="3"/>
  <c r="Y46" i="3"/>
  <c r="X51" i="3"/>
  <c r="Y8" i="3"/>
  <c r="X15" i="3"/>
  <c r="X19" i="3"/>
  <c r="Y29" i="3"/>
  <c r="Y36" i="3"/>
  <c r="Y41" i="3"/>
  <c r="Y53" i="3"/>
  <c r="X44" i="3"/>
  <c r="X56" i="3"/>
  <c r="X50" i="3"/>
  <c r="X17" i="3"/>
  <c r="Y27" i="3"/>
  <c r="Y34" i="3"/>
  <c r="X39" i="3"/>
  <c r="X42" i="3"/>
  <c r="Y7" i="3"/>
  <c r="X16" i="3"/>
  <c r="X20" i="3"/>
  <c r="Y28" i="3"/>
  <c r="Y35" i="3"/>
  <c r="Y40" i="3"/>
  <c r="Y52" i="3"/>
  <c r="X43" i="3"/>
  <c r="X55" i="3"/>
  <c r="X5" i="3"/>
  <c r="Y9" i="3"/>
  <c r="X14" i="3"/>
  <c r="X23" i="3"/>
  <c r="X29" i="3"/>
  <c r="Y37" i="3"/>
  <c r="Y42" i="3"/>
  <c r="X45" i="3"/>
  <c r="X57" i="3"/>
  <c r="X11" i="3"/>
  <c r="Y10" i="3"/>
  <c r="X13" i="3"/>
  <c r="Y23" i="3"/>
  <c r="X28" i="3"/>
  <c r="Y38" i="3"/>
  <c r="Y43" i="3"/>
  <c r="Y55" i="3"/>
  <c r="X46" i="3"/>
  <c r="X58" i="3"/>
  <c r="X12" i="3"/>
  <c r="Y16" i="3"/>
  <c r="Y32" i="3"/>
  <c r="X37" i="3"/>
  <c r="X52" i="3"/>
  <c r="Y17" i="3"/>
  <c r="X38" i="3"/>
  <c r="X53" i="3"/>
  <c r="X10" i="3"/>
  <c r="Y11" i="3"/>
  <c r="Y24" i="3"/>
  <c r="Y39" i="3"/>
  <c r="Y44" i="3"/>
  <c r="Y56" i="3"/>
  <c r="X59" i="3"/>
  <c r="X27" i="3"/>
  <c r="Y21" i="3"/>
  <c r="Y22" i="3"/>
  <c r="X54" i="3"/>
  <c r="Y25" i="3"/>
</calcChain>
</file>

<file path=xl/sharedStrings.xml><?xml version="1.0" encoding="utf-8"?>
<sst xmlns="http://schemas.openxmlformats.org/spreadsheetml/2006/main" count="295" uniqueCount="62">
  <si>
    <t>日付</t>
    <rPh sb="0" eb="2">
      <t>ヒヅケ</t>
    </rPh>
    <phoneticPr fontId="3"/>
  </si>
  <si>
    <t>曜日</t>
    <rPh sb="0" eb="2">
      <t>ヨウビ</t>
    </rPh>
    <phoneticPr fontId="3"/>
  </si>
  <si>
    <t>試合/会場</t>
    <rPh sb="0" eb="2">
      <t>シアイ</t>
    </rPh>
    <rPh sb="3" eb="5">
      <t>カイジョウ</t>
    </rPh>
    <phoneticPr fontId="3"/>
  </si>
  <si>
    <t>○○高等学校</t>
    <rPh sb="2" eb="6">
      <t>コウトウガッコウ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</si>
  <si>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</si>
  <si>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</si>
  <si>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(月)</t>
    <rPh sb="1" eb="2">
      <t>ゲツ</t>
    </rPh>
    <phoneticPr fontId="3"/>
  </si>
  <si>
    <t>(火)</t>
    <rPh sb="1" eb="2">
      <t>ヒ</t>
    </rPh>
    <phoneticPr fontId="3"/>
  </si>
  <si>
    <t>(水)</t>
    <rPh sb="1" eb="2">
      <t>スイ</t>
    </rPh>
    <phoneticPr fontId="3"/>
  </si>
  <si>
    <t>(木)</t>
    <rPh sb="1" eb="2">
      <t>モク</t>
    </rPh>
    <phoneticPr fontId="3"/>
  </si>
  <si>
    <t>(金)</t>
    <rPh sb="1" eb="2">
      <t>キン</t>
    </rPh>
    <phoneticPr fontId="3"/>
  </si>
  <si>
    <t>(土)</t>
    <rPh sb="1" eb="2">
      <t>ド</t>
    </rPh>
    <phoneticPr fontId="3"/>
  </si>
  <si>
    <t>(日)</t>
    <phoneticPr fontId="3"/>
  </si>
  <si>
    <t>試合実施</t>
    <rPh sb="0" eb="4">
      <t>シアイジッシ</t>
    </rPh>
    <phoneticPr fontId="3"/>
  </si>
  <si>
    <t>会場提供</t>
    <rPh sb="0" eb="4">
      <t>カイジョウテイキョウ</t>
    </rPh>
    <phoneticPr fontId="3"/>
  </si>
  <si>
    <t>○</t>
    <phoneticPr fontId="3"/>
  </si>
  <si>
    <t>×</t>
    <phoneticPr fontId="3"/>
  </si>
  <si>
    <t>※選択して下さい</t>
    <rPh sb="1" eb="3">
      <t>センタク</t>
    </rPh>
    <rPh sb="5" eb="6">
      <t>クダ</t>
    </rPh>
    <phoneticPr fontId="3"/>
  </si>
  <si>
    <t>利用時間／利用コート面</t>
    <rPh sb="0" eb="4">
      <t>リヨウジカン</t>
    </rPh>
    <rPh sb="5" eb="7">
      <t>リヨウ</t>
    </rPh>
    <rPh sb="10" eb="11">
      <t>メン</t>
    </rPh>
    <phoneticPr fontId="3"/>
  </si>
  <si>
    <t>League３男子GroupＡ</t>
    <rPh sb="7" eb="9">
      <t>ダンシ</t>
    </rPh>
    <phoneticPr fontId="3"/>
  </si>
  <si>
    <t>League３男子GroupＢ</t>
    <rPh sb="7" eb="9">
      <t>ダンシ</t>
    </rPh>
    <phoneticPr fontId="3"/>
  </si>
  <si>
    <t>League３男子GroupＣ</t>
    <rPh sb="7" eb="9">
      <t>ダンシ</t>
    </rPh>
    <phoneticPr fontId="3"/>
  </si>
  <si>
    <t>League３男子GroupＤ</t>
    <rPh sb="7" eb="9">
      <t>ダンシ</t>
    </rPh>
    <phoneticPr fontId="3"/>
  </si>
  <si>
    <t>League３女子GroupＡ</t>
    <rPh sb="7" eb="9">
      <t>ジョシ</t>
    </rPh>
    <phoneticPr fontId="3"/>
  </si>
  <si>
    <t>League３女子GroupＢ</t>
    <rPh sb="7" eb="9">
      <t>ジョシ</t>
    </rPh>
    <phoneticPr fontId="3"/>
  </si>
  <si>
    <t>○</t>
  </si>
  <si>
    <t>（例）</t>
    <rPh sb="1" eb="2">
      <t>レイ</t>
    </rPh>
    <phoneticPr fontId="3"/>
  </si>
  <si>
    <t>９:00～17：00/２面</t>
    <rPh sb="12" eb="13">
      <t>メン</t>
    </rPh>
    <phoneticPr fontId="3"/>
  </si>
  <si>
    <t>水沢</t>
    <rPh sb="0" eb="2">
      <t>ミズサワ</t>
    </rPh>
    <phoneticPr fontId="3"/>
  </si>
  <si>
    <t>南昌みらい</t>
    <rPh sb="0" eb="1">
      <t>ミナミ</t>
    </rPh>
    <rPh sb="1" eb="2">
      <t>ショウ</t>
    </rPh>
    <phoneticPr fontId="3"/>
  </si>
  <si>
    <t>盛岡市立</t>
    <rPh sb="0" eb="4">
      <t>モリオカシリツ</t>
    </rPh>
    <phoneticPr fontId="3"/>
  </si>
  <si>
    <t>盛岡誠桜</t>
    <rPh sb="0" eb="2">
      <t>モリオカ</t>
    </rPh>
    <rPh sb="2" eb="3">
      <t>マコト</t>
    </rPh>
    <rPh sb="3" eb="4">
      <t>サクラ</t>
    </rPh>
    <phoneticPr fontId="3"/>
  </si>
  <si>
    <t>盛岡第一</t>
    <rPh sb="0" eb="2">
      <t>モリオカ</t>
    </rPh>
    <rPh sb="2" eb="4">
      <t>ダイイチ</t>
    </rPh>
    <phoneticPr fontId="3"/>
  </si>
  <si>
    <t>ゲーム№</t>
    <phoneticPr fontId="3"/>
  </si>
  <si>
    <t>HOME</t>
    <phoneticPr fontId="3"/>
  </si>
  <si>
    <t>AWAY</t>
    <phoneticPr fontId="3"/>
  </si>
  <si>
    <t>会場</t>
    <rPh sb="0" eb="2">
      <t>カイジョウ</t>
    </rPh>
    <phoneticPr fontId="3"/>
  </si>
  <si>
    <t>試合予定日</t>
    <rPh sb="0" eb="5">
      <t>シアイヨテイビ</t>
    </rPh>
    <phoneticPr fontId="3"/>
  </si>
  <si>
    <t>●リーグ戦試合計画書</t>
    <rPh sb="4" eb="5">
      <t>セン</t>
    </rPh>
    <rPh sb="5" eb="10">
      <t>シアイケイカクショ</t>
    </rPh>
    <phoneticPr fontId="3"/>
  </si>
  <si>
    <t>(例)</t>
    <rPh sb="1" eb="2">
      <t>レイ</t>
    </rPh>
    <phoneticPr fontId="3"/>
  </si>
  <si>
    <t>Ａ高校</t>
    <rPh sb="1" eb="3">
      <t>コウコウ</t>
    </rPh>
    <phoneticPr fontId="3"/>
  </si>
  <si>
    <t>Ｂ高校</t>
    <rPh sb="1" eb="3">
      <t>コウコウ</t>
    </rPh>
    <phoneticPr fontId="3"/>
  </si>
  <si>
    <t>○○市総合体育館</t>
    <rPh sb="2" eb="8">
      <t>シソウゴウタイイクカン</t>
    </rPh>
    <phoneticPr fontId="3"/>
  </si>
  <si>
    <t>◎チーム日程伺い書</t>
    <rPh sb="4" eb="6">
      <t>ニッテイ</t>
    </rPh>
    <rPh sb="6" eb="7">
      <t>ウカガ</t>
    </rPh>
    <rPh sb="8" eb="9">
      <t>ショ</t>
    </rPh>
    <phoneticPr fontId="3"/>
  </si>
  <si>
    <t>上段HOME</t>
    <rPh sb="0" eb="2">
      <t>ジョウダン</t>
    </rPh>
    <phoneticPr fontId="3"/>
  </si>
  <si>
    <t>下段AWAY</t>
    <rPh sb="0" eb="2">
      <t>ゲダン</t>
    </rPh>
    <phoneticPr fontId="3"/>
  </si>
  <si>
    <t>League１男子</t>
    <rPh sb="7" eb="9">
      <t>ダンシ</t>
    </rPh>
    <phoneticPr fontId="3"/>
  </si>
  <si>
    <t>League１女子</t>
    <rPh sb="7" eb="9">
      <t>ジョシ</t>
    </rPh>
    <phoneticPr fontId="3"/>
  </si>
  <si>
    <t>League２男子GroupＡ</t>
    <rPh sb="7" eb="9">
      <t>ダンシ</t>
    </rPh>
    <phoneticPr fontId="3"/>
  </si>
  <si>
    <t>League２男子GroupＢ</t>
    <rPh sb="7" eb="9">
      <t>ダンシ</t>
    </rPh>
    <phoneticPr fontId="3"/>
  </si>
  <si>
    <t>League２女子</t>
    <rPh sb="7" eb="9">
      <t>ジョシ</t>
    </rPh>
    <phoneticPr fontId="3"/>
  </si>
  <si>
    <t>一関工業</t>
    <rPh sb="0" eb="2">
      <t>イチノセキ</t>
    </rPh>
    <rPh sb="2" eb="4">
      <t>コウギョウ</t>
    </rPh>
    <phoneticPr fontId="3"/>
  </si>
  <si>
    <t>花巻東</t>
    <rPh sb="0" eb="2">
      <t>ハナマキ</t>
    </rPh>
    <rPh sb="2" eb="3">
      <t>ヒガシ</t>
    </rPh>
    <phoneticPr fontId="3"/>
  </si>
  <si>
    <t>一関修紅</t>
    <rPh sb="0" eb="2">
      <t>イチノセキ</t>
    </rPh>
    <rPh sb="2" eb="3">
      <t>シュウ</t>
    </rPh>
    <rPh sb="3" eb="4">
      <t>ベニ</t>
    </rPh>
    <phoneticPr fontId="3"/>
  </si>
  <si>
    <t>盛岡第三</t>
    <rPh sb="0" eb="2">
      <t>モリオカ</t>
    </rPh>
    <rPh sb="2" eb="4">
      <t>ダイサン</t>
    </rPh>
    <phoneticPr fontId="3"/>
  </si>
  <si>
    <t>黒沢尻北</t>
    <rPh sb="0" eb="1">
      <t>クロ</t>
    </rPh>
    <rPh sb="1" eb="3">
      <t>サワジリ</t>
    </rPh>
    <rPh sb="3" eb="4">
      <t>キタ</t>
    </rPh>
    <phoneticPr fontId="3"/>
  </si>
  <si>
    <t>盛岡白百合学園</t>
    <rPh sb="0" eb="2">
      <t>モリオカ</t>
    </rPh>
    <rPh sb="2" eb="5">
      <t>シラユリ</t>
    </rPh>
    <rPh sb="5" eb="7">
      <t>ガクエン</t>
    </rPh>
    <phoneticPr fontId="3"/>
  </si>
  <si>
    <t>専大北上</t>
    <rPh sb="0" eb="2">
      <t>センダイ</t>
    </rPh>
    <rPh sb="2" eb="4">
      <t>キタカミ</t>
    </rPh>
    <phoneticPr fontId="3"/>
  </si>
  <si>
    <t>盛岡第二</t>
    <rPh sb="0" eb="2">
      <t>モリオカ</t>
    </rPh>
    <rPh sb="2" eb="4">
      <t>ダイニ</t>
    </rPh>
    <phoneticPr fontId="3"/>
  </si>
  <si>
    <t>一関学院</t>
    <rPh sb="0" eb="2">
      <t>イチノセキ</t>
    </rPh>
    <rPh sb="2" eb="4">
      <t>ガクイン</t>
    </rPh>
    <phoneticPr fontId="3"/>
  </si>
  <si>
    <t>花巻南</t>
    <rPh sb="0" eb="2">
      <t>ハナマキ</t>
    </rPh>
    <rPh sb="2" eb="3">
      <t>ミナミ</t>
    </rPh>
    <phoneticPr fontId="3"/>
  </si>
  <si>
    <t>水沢第一</t>
    <rPh sb="0" eb="2">
      <t>ミズサワ</t>
    </rPh>
    <rPh sb="2" eb="4">
      <t>ダイイチ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</si>
</sst>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rgb="FF0070C0"/>
      <name val="メイリオ"/>
      <family val="3"/>
      <charset val="128"/>
    </font>
    <font>
      <sz val="10"/>
      <color theme="0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22"/>
      <color theme="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rgb="FF0070C0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0"/>
      <color theme="9" tint="0.79998168889431442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6" fontId="5" fillId="0" borderId="2" xfId="0" applyNumberFormat="1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6" fontId="5" fillId="0" borderId="6" xfId="0" applyNumberFormat="1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6" fontId="2" fillId="0" borderId="11" xfId="0" applyNumberFormat="1" applyFont="1" applyBorder="1">
      <alignment vertical="center"/>
    </xf>
    <xf numFmtId="56" fontId="2" fillId="0" borderId="12" xfId="0" applyNumberFormat="1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56" fontId="2" fillId="0" borderId="6" xfId="0" applyNumberFormat="1" applyFont="1" applyBorder="1">
      <alignment vertical="center"/>
    </xf>
    <xf numFmtId="56" fontId="2" fillId="0" borderId="7" xfId="0" applyNumberFormat="1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56" fontId="10" fillId="3" borderId="17" xfId="0" applyNumberFormat="1" applyFont="1" applyFill="1" applyBorder="1">
      <alignment vertical="center"/>
    </xf>
    <xf numFmtId="0" fontId="11" fillId="3" borderId="7" xfId="0" applyFont="1" applyFill="1" applyBorder="1">
      <alignment vertical="center"/>
    </xf>
    <xf numFmtId="0" fontId="11" fillId="3" borderId="24" xfId="0" applyFont="1" applyFill="1" applyBorder="1">
      <alignment vertical="center"/>
    </xf>
    <xf numFmtId="56" fontId="16" fillId="3" borderId="21" xfId="0" applyNumberFormat="1" applyFont="1" applyFill="1" applyBorder="1">
      <alignment vertical="center"/>
    </xf>
    <xf numFmtId="56" fontId="16" fillId="3" borderId="23" xfId="0" applyNumberFormat="1" applyFont="1" applyFill="1" applyBorder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56" fontId="10" fillId="3" borderId="16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176" fontId="2" fillId="3" borderId="30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176" fontId="2" fillId="8" borderId="34" xfId="0" applyNumberFormat="1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176" fontId="2" fillId="8" borderId="3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2" fillId="6" borderId="0" xfId="0" applyFont="1" applyFill="1">
      <alignment vertical="center"/>
    </xf>
    <xf numFmtId="0" fontId="1" fillId="0" borderId="12" xfId="0" applyFont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7" fillId="0" borderId="6" xfId="0" applyFont="1" applyBorder="1" applyAlignment="1">
      <alignment horizontal="center" wrapText="1"/>
    </xf>
    <xf numFmtId="0" fontId="8" fillId="4" borderId="0" xfId="0" applyFont="1" applyFill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shrinkToFit="1"/>
    </xf>
    <xf numFmtId="0" fontId="18" fillId="0" borderId="28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" fillId="8" borderId="43" xfId="0" applyFont="1" applyFill="1" applyBorder="1" applyAlignment="1">
      <alignment horizontal="center" vertical="center"/>
    </xf>
    <xf numFmtId="176" fontId="2" fillId="8" borderId="42" xfId="0" applyNumberFormat="1" applyFont="1" applyFill="1" applyBorder="1" applyAlignment="1">
      <alignment horizontal="center" vertical="center"/>
    </xf>
    <xf numFmtId="0" fontId="2" fillId="8" borderId="45" xfId="0" applyFont="1" applyFill="1" applyBorder="1" applyAlignment="1">
      <alignment horizontal="center" vertical="center"/>
    </xf>
    <xf numFmtId="176" fontId="2" fillId="8" borderId="4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87"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8" tint="0.79998168889431442"/>
      </font>
      <fill>
        <patternFill>
          <bgColor theme="8" tint="0.79998168889431442"/>
        </patternFill>
      </fill>
    </dxf>
    <dxf>
      <font>
        <color theme="5" tint="0.79998168889431442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C668-DC66-47AE-82FA-CA378FD061C6}">
  <sheetPr>
    <tabColor theme="7" tint="0.39997558519241921"/>
  </sheetPr>
  <dimension ref="A1:Z60"/>
  <sheetViews>
    <sheetView showGridLines="0" workbookViewId="0">
      <selection activeCell="G2" sqref="G2"/>
    </sheetView>
  </sheetViews>
  <sheetFormatPr defaultColWidth="9" defaultRowHeight="21" customHeight="1" x14ac:dyDescent="0.45"/>
  <cols>
    <col min="1" max="1" width="4.59765625" style="3" customWidth="1"/>
    <col min="2" max="10" width="8.19921875" style="3" customWidth="1"/>
    <col min="11" max="11" width="2.69921875" style="3" customWidth="1"/>
    <col min="12" max="12" width="4.59765625" style="3" bestFit="1" customWidth="1"/>
    <col min="13" max="13" width="9" style="3" customWidth="1"/>
    <col min="14" max="15" width="12.59765625" style="3" customWidth="1"/>
    <col min="16" max="17" width="18.59765625" style="3" customWidth="1"/>
    <col min="18" max="19" width="9" style="3" customWidth="1"/>
    <col min="20" max="22" width="9" style="3" hidden="1" customWidth="1"/>
    <col min="23" max="23" width="9" style="33" hidden="1" customWidth="1"/>
    <col min="24" max="26" width="9" style="3" hidden="1" customWidth="1"/>
    <col min="27" max="16384" width="9" style="3"/>
  </cols>
  <sheetData>
    <row r="1" spans="1:25" ht="21" customHeight="1" x14ac:dyDescent="0.45">
      <c r="A1" s="68" t="s">
        <v>17</v>
      </c>
      <c r="B1" s="68"/>
      <c r="C1" s="68"/>
      <c r="L1" s="70" t="s">
        <v>38</v>
      </c>
      <c r="M1" s="70"/>
      <c r="N1" s="70"/>
      <c r="O1" s="70"/>
      <c r="P1" s="70"/>
      <c r="Q1" s="70"/>
      <c r="R1" s="36"/>
    </row>
    <row r="2" spans="1:25" ht="21" customHeight="1" x14ac:dyDescent="0.45">
      <c r="L2" s="70"/>
      <c r="M2" s="70"/>
      <c r="N2" s="70"/>
      <c r="O2" s="70"/>
      <c r="P2" s="70"/>
      <c r="Q2" s="70"/>
      <c r="R2" s="36"/>
    </row>
    <row r="3" spans="1:25" ht="21" customHeight="1" x14ac:dyDescent="0.45">
      <c r="A3" s="64" t="s">
        <v>44</v>
      </c>
      <c r="B3" s="69"/>
      <c r="C3" s="34">
        <v>1</v>
      </c>
      <c r="D3" s="34">
        <v>2</v>
      </c>
      <c r="E3" s="34">
        <v>3</v>
      </c>
      <c r="F3" s="34">
        <v>4</v>
      </c>
      <c r="G3" s="34">
        <v>5</v>
      </c>
      <c r="H3" s="34">
        <v>6</v>
      </c>
      <c r="I3" s="34">
        <v>7</v>
      </c>
      <c r="J3" s="34">
        <v>8</v>
      </c>
      <c r="M3" s="3" t="s">
        <v>33</v>
      </c>
      <c r="N3" s="49" t="s">
        <v>34</v>
      </c>
      <c r="O3" s="52" t="s">
        <v>35</v>
      </c>
      <c r="P3" s="48" t="s">
        <v>36</v>
      </c>
      <c r="Q3" s="49" t="s">
        <v>37</v>
      </c>
    </row>
    <row r="4" spans="1:25" ht="21" customHeight="1" x14ac:dyDescent="0.45">
      <c r="A4" s="80" t="s">
        <v>45</v>
      </c>
      <c r="B4" s="81"/>
      <c r="C4" s="35" t="str">
        <f>IFERROR(VLOOKUP($A$1,Sheet2!$I$3:$Q$13,運営計画書!C3+1,FALSE),"")</f>
        <v/>
      </c>
      <c r="D4" s="35" t="str">
        <f>IFERROR(VLOOKUP($A$1,Sheet2!$I$3:$Q$13,運営計画書!D3+1,FALSE),"")</f>
        <v/>
      </c>
      <c r="E4" s="35" t="str">
        <f>IFERROR(VLOOKUP($A$1,Sheet2!$I$3:$Q$13,運営計画書!E3+1,FALSE),"")</f>
        <v/>
      </c>
      <c r="F4" s="35" t="str">
        <f>IFERROR(VLOOKUP($A$1,Sheet2!$I$3:$Q$13,運営計画書!F3+1,FALSE),"")</f>
        <v/>
      </c>
      <c r="G4" s="35" t="str">
        <f>IFERROR(VLOOKUP($A$1,Sheet2!$I$3:$Q$13,運営計画書!G3+1,FALSE),"")</f>
        <v/>
      </c>
      <c r="H4" s="35" t="str">
        <f>IFERROR(VLOOKUP($A$1,Sheet2!$I$3:$Q$13,運営計画書!H3+1,FALSE),"")</f>
        <v/>
      </c>
      <c r="I4" s="35" t="str">
        <f>IFERROR(VLOOKUP($A$1,Sheet2!$I$3:$Q$13,運営計画書!I3+1,FALSE),"")</f>
        <v/>
      </c>
      <c r="J4" s="35" t="str">
        <f>IFERROR(VLOOKUP($A$1,Sheet2!$I$3:$Q$13,運営計画書!J3+1,FALSE),"")</f>
        <v/>
      </c>
      <c r="L4" s="37" t="s">
        <v>39</v>
      </c>
      <c r="M4" s="37">
        <v>1</v>
      </c>
      <c r="N4" s="53" t="s">
        <v>40</v>
      </c>
      <c r="O4" s="54" t="s">
        <v>41</v>
      </c>
      <c r="P4" s="50" t="s">
        <v>42</v>
      </c>
      <c r="Q4" s="51">
        <v>46300</v>
      </c>
      <c r="W4" s="33" t="s">
        <v>17</v>
      </c>
      <c r="X4" s="3" t="s">
        <v>34</v>
      </c>
      <c r="Y4" s="3" t="s">
        <v>35</v>
      </c>
    </row>
    <row r="5" spans="1:25" ht="21" customHeight="1" x14ac:dyDescent="0.45">
      <c r="A5" s="64">
        <v>1</v>
      </c>
      <c r="B5" s="66" t="str">
        <f>IFERROR(VLOOKUP($A$1,Sheet2!$I$3:$Q$13,運営計画書!A5+1,FALSE),"")</f>
        <v/>
      </c>
      <c r="C5" s="75"/>
      <c r="D5" s="76">
        <v>1</v>
      </c>
      <c r="E5" s="76">
        <v>2</v>
      </c>
      <c r="F5" s="76">
        <v>3</v>
      </c>
      <c r="G5" s="76">
        <v>4</v>
      </c>
      <c r="H5" s="76">
        <v>5</v>
      </c>
      <c r="I5" s="76">
        <v>6</v>
      </c>
      <c r="J5" s="76">
        <v>7</v>
      </c>
      <c r="L5" s="55">
        <v>1</v>
      </c>
      <c r="M5" s="56" t="s">
        <v>17</v>
      </c>
      <c r="N5" s="57" t="str">
        <f>IFERROR(VLOOKUP(M5,$W$5:$Y$60,2,FALSE),"")</f>
        <v/>
      </c>
      <c r="O5" s="58" t="str">
        <f>IFERROR(VLOOKUP(M5,$W$5:$Y$60,3,FALSE),"")</f>
        <v/>
      </c>
      <c r="P5" s="60"/>
      <c r="Q5" s="61"/>
      <c r="W5" s="33">
        <v>1</v>
      </c>
      <c r="X5" s="3" t="str">
        <f>$B$5</f>
        <v/>
      </c>
      <c r="Y5" s="3" t="str">
        <f>$D$4</f>
        <v/>
      </c>
    </row>
    <row r="6" spans="1:25" ht="21" customHeight="1" x14ac:dyDescent="0.45">
      <c r="A6" s="65"/>
      <c r="B6" s="67"/>
      <c r="C6" s="75"/>
      <c r="D6" s="77">
        <v>29</v>
      </c>
      <c r="E6" s="77">
        <v>30</v>
      </c>
      <c r="F6" s="77">
        <v>31</v>
      </c>
      <c r="G6" s="77">
        <v>32</v>
      </c>
      <c r="H6" s="77">
        <v>33</v>
      </c>
      <c r="I6" s="77">
        <v>34</v>
      </c>
      <c r="J6" s="77">
        <v>35</v>
      </c>
      <c r="L6" s="59">
        <v>2</v>
      </c>
      <c r="M6" s="56" t="s">
        <v>17</v>
      </c>
      <c r="N6" s="57" t="str">
        <f t="shared" ref="N6:N34" si="0">IFERROR(VLOOKUP(M6,$W$5:$Y$60,2,FALSE),"")</f>
        <v/>
      </c>
      <c r="O6" s="58" t="str">
        <f t="shared" ref="O6:O34" si="1">IFERROR(VLOOKUP(M6,$W$5:$Y$60,3,FALSE),"")</f>
        <v/>
      </c>
      <c r="P6" s="62"/>
      <c r="Q6" s="63"/>
      <c r="W6" s="33">
        <v>2</v>
      </c>
      <c r="X6" s="3" t="str">
        <f t="shared" ref="X6:X11" si="2">$B$5</f>
        <v/>
      </c>
      <c r="Y6" s="3" t="str">
        <f>$E$4</f>
        <v/>
      </c>
    </row>
    <row r="7" spans="1:25" ht="21" customHeight="1" x14ac:dyDescent="0.45">
      <c r="A7" s="64">
        <v>2</v>
      </c>
      <c r="B7" s="66" t="str">
        <f>IFERROR(VLOOKUP($A$1,Sheet2!$I$3:$Q$13,運営計画書!A7+1,FALSE),"")</f>
        <v/>
      </c>
      <c r="C7" s="78"/>
      <c r="D7" s="75"/>
      <c r="E7" s="76">
        <v>8</v>
      </c>
      <c r="F7" s="76">
        <v>9</v>
      </c>
      <c r="G7" s="76">
        <v>10</v>
      </c>
      <c r="H7" s="76">
        <v>11</v>
      </c>
      <c r="I7" s="76">
        <v>12</v>
      </c>
      <c r="J7" s="76">
        <v>13</v>
      </c>
      <c r="L7" s="59">
        <v>3</v>
      </c>
      <c r="M7" s="56" t="s">
        <v>17</v>
      </c>
      <c r="N7" s="57" t="str">
        <f t="shared" si="0"/>
        <v/>
      </c>
      <c r="O7" s="58" t="str">
        <f t="shared" si="1"/>
        <v/>
      </c>
      <c r="P7" s="62"/>
      <c r="Q7" s="63"/>
      <c r="W7" s="33">
        <v>3</v>
      </c>
      <c r="X7" s="3" t="str">
        <f t="shared" si="2"/>
        <v/>
      </c>
      <c r="Y7" s="3" t="str">
        <f>$F$4</f>
        <v/>
      </c>
    </row>
    <row r="8" spans="1:25" ht="21" customHeight="1" x14ac:dyDescent="0.45">
      <c r="A8" s="65"/>
      <c r="B8" s="67"/>
      <c r="C8" s="79"/>
      <c r="D8" s="75"/>
      <c r="E8" s="77">
        <v>36</v>
      </c>
      <c r="F8" s="77">
        <v>37</v>
      </c>
      <c r="G8" s="77">
        <v>38</v>
      </c>
      <c r="H8" s="77">
        <v>39</v>
      </c>
      <c r="I8" s="77">
        <v>40</v>
      </c>
      <c r="J8" s="77">
        <v>41</v>
      </c>
      <c r="L8" s="59">
        <v>4</v>
      </c>
      <c r="M8" s="56" t="s">
        <v>17</v>
      </c>
      <c r="N8" s="57" t="str">
        <f t="shared" si="0"/>
        <v/>
      </c>
      <c r="O8" s="58" t="str">
        <f t="shared" si="1"/>
        <v/>
      </c>
      <c r="P8" s="62"/>
      <c r="Q8" s="63"/>
      <c r="W8" s="33">
        <v>4</v>
      </c>
      <c r="X8" s="3" t="str">
        <f t="shared" si="2"/>
        <v/>
      </c>
      <c r="Y8" s="3" t="str">
        <f>$G$4</f>
        <v/>
      </c>
    </row>
    <row r="9" spans="1:25" ht="21" customHeight="1" x14ac:dyDescent="0.45">
      <c r="A9" s="64">
        <v>3</v>
      </c>
      <c r="B9" s="66" t="str">
        <f>IFERROR(VLOOKUP($A$1,Sheet2!$I$3:$Q$13,運営計画書!A9+1,FALSE),"")</f>
        <v/>
      </c>
      <c r="C9" s="78"/>
      <c r="D9" s="78"/>
      <c r="E9" s="75"/>
      <c r="F9" s="76">
        <v>14</v>
      </c>
      <c r="G9" s="76">
        <v>15</v>
      </c>
      <c r="H9" s="76">
        <v>16</v>
      </c>
      <c r="I9" s="76">
        <v>17</v>
      </c>
      <c r="J9" s="76">
        <v>18</v>
      </c>
      <c r="L9" s="59">
        <v>5</v>
      </c>
      <c r="M9" s="56" t="s">
        <v>17</v>
      </c>
      <c r="N9" s="57" t="str">
        <f t="shared" si="0"/>
        <v/>
      </c>
      <c r="O9" s="58" t="str">
        <f t="shared" si="1"/>
        <v/>
      </c>
      <c r="P9" s="62"/>
      <c r="Q9" s="63"/>
      <c r="W9" s="33">
        <v>5</v>
      </c>
      <c r="X9" s="3" t="str">
        <f t="shared" si="2"/>
        <v/>
      </c>
      <c r="Y9" s="3" t="str">
        <f>$H$4</f>
        <v/>
      </c>
    </row>
    <row r="10" spans="1:25" ht="21" customHeight="1" x14ac:dyDescent="0.45">
      <c r="A10" s="65"/>
      <c r="B10" s="67"/>
      <c r="C10" s="79"/>
      <c r="D10" s="79"/>
      <c r="E10" s="75"/>
      <c r="F10" s="77">
        <v>42</v>
      </c>
      <c r="G10" s="77">
        <v>43</v>
      </c>
      <c r="H10" s="77">
        <v>44</v>
      </c>
      <c r="I10" s="77">
        <v>45</v>
      </c>
      <c r="J10" s="77">
        <v>46</v>
      </c>
      <c r="L10" s="59">
        <v>6</v>
      </c>
      <c r="M10" s="56" t="s">
        <v>17</v>
      </c>
      <c r="N10" s="57" t="str">
        <f t="shared" si="0"/>
        <v/>
      </c>
      <c r="O10" s="58" t="str">
        <f t="shared" si="1"/>
        <v/>
      </c>
      <c r="P10" s="62"/>
      <c r="Q10" s="63"/>
      <c r="W10" s="33">
        <v>6</v>
      </c>
      <c r="X10" s="3" t="str">
        <f t="shared" si="2"/>
        <v/>
      </c>
      <c r="Y10" s="3" t="str">
        <f>$I$4</f>
        <v/>
      </c>
    </row>
    <row r="11" spans="1:25" ht="21" customHeight="1" x14ac:dyDescent="0.45">
      <c r="A11" s="64">
        <v>4</v>
      </c>
      <c r="B11" s="66" t="str">
        <f>IFERROR(VLOOKUP($A$1,Sheet2!$I$3:$Q$13,運営計画書!A11+1,FALSE),"")</f>
        <v/>
      </c>
      <c r="C11" s="78"/>
      <c r="D11" s="78"/>
      <c r="E11" s="78"/>
      <c r="F11" s="75"/>
      <c r="G11" s="76">
        <v>19</v>
      </c>
      <c r="H11" s="76">
        <v>20</v>
      </c>
      <c r="I11" s="76">
        <v>21</v>
      </c>
      <c r="J11" s="76">
        <v>22</v>
      </c>
      <c r="L11" s="59">
        <v>7</v>
      </c>
      <c r="M11" s="56" t="s">
        <v>17</v>
      </c>
      <c r="N11" s="57" t="str">
        <f t="shared" si="0"/>
        <v/>
      </c>
      <c r="O11" s="58" t="str">
        <f t="shared" si="1"/>
        <v/>
      </c>
      <c r="P11" s="62"/>
      <c r="Q11" s="63"/>
      <c r="W11" s="33">
        <v>7</v>
      </c>
      <c r="X11" s="3" t="str">
        <f t="shared" si="2"/>
        <v/>
      </c>
      <c r="Y11" s="3" t="str">
        <f>$J$4</f>
        <v/>
      </c>
    </row>
    <row r="12" spans="1:25" ht="21" customHeight="1" x14ac:dyDescent="0.45">
      <c r="A12" s="65"/>
      <c r="B12" s="67"/>
      <c r="C12" s="79"/>
      <c r="D12" s="79"/>
      <c r="E12" s="79"/>
      <c r="F12" s="75"/>
      <c r="G12" s="77">
        <v>47</v>
      </c>
      <c r="H12" s="77">
        <v>48</v>
      </c>
      <c r="I12" s="77">
        <v>49</v>
      </c>
      <c r="J12" s="77">
        <v>50</v>
      </c>
      <c r="L12" s="59">
        <v>8</v>
      </c>
      <c r="M12" s="56" t="s">
        <v>17</v>
      </c>
      <c r="N12" s="57" t="str">
        <f t="shared" si="0"/>
        <v/>
      </c>
      <c r="O12" s="58" t="str">
        <f t="shared" si="1"/>
        <v/>
      </c>
      <c r="P12" s="62"/>
      <c r="Q12" s="63"/>
      <c r="W12" s="33">
        <v>8</v>
      </c>
      <c r="X12" s="3" t="str">
        <f>$B$7</f>
        <v/>
      </c>
      <c r="Y12" s="3" t="str">
        <f>$E$4</f>
        <v/>
      </c>
    </row>
    <row r="13" spans="1:25" ht="21" customHeight="1" x14ac:dyDescent="0.45">
      <c r="A13" s="64">
        <v>5</v>
      </c>
      <c r="B13" s="66" t="str">
        <f>IFERROR(VLOOKUP($A$1,Sheet2!$I$3:$Q$13,運営計画書!A13+1,FALSE),"")</f>
        <v/>
      </c>
      <c r="C13" s="78"/>
      <c r="D13" s="78"/>
      <c r="E13" s="78"/>
      <c r="F13" s="78"/>
      <c r="G13" s="75"/>
      <c r="H13" s="76">
        <v>23</v>
      </c>
      <c r="I13" s="76">
        <v>24</v>
      </c>
      <c r="J13" s="76">
        <v>25</v>
      </c>
      <c r="L13" s="59">
        <v>9</v>
      </c>
      <c r="M13" s="56" t="s">
        <v>17</v>
      </c>
      <c r="N13" s="57" t="str">
        <f t="shared" si="0"/>
        <v/>
      </c>
      <c r="O13" s="58" t="str">
        <f t="shared" si="1"/>
        <v/>
      </c>
      <c r="P13" s="62"/>
      <c r="Q13" s="63"/>
      <c r="W13" s="33">
        <v>9</v>
      </c>
      <c r="X13" s="3" t="str">
        <f t="shared" ref="X13:X17" si="3">$B$7</f>
        <v/>
      </c>
      <c r="Y13" s="3" t="str">
        <f>$F$4</f>
        <v/>
      </c>
    </row>
    <row r="14" spans="1:25" ht="21" customHeight="1" x14ac:dyDescent="0.45">
      <c r="A14" s="65"/>
      <c r="B14" s="67"/>
      <c r="C14" s="79"/>
      <c r="D14" s="79"/>
      <c r="E14" s="79"/>
      <c r="F14" s="79"/>
      <c r="G14" s="75"/>
      <c r="H14" s="77">
        <v>51</v>
      </c>
      <c r="I14" s="77">
        <v>52</v>
      </c>
      <c r="J14" s="77">
        <v>53</v>
      </c>
      <c r="L14" s="59">
        <v>10</v>
      </c>
      <c r="M14" s="56" t="s">
        <v>17</v>
      </c>
      <c r="N14" s="57" t="str">
        <f t="shared" si="0"/>
        <v/>
      </c>
      <c r="O14" s="58" t="str">
        <f t="shared" si="1"/>
        <v/>
      </c>
      <c r="P14" s="62"/>
      <c r="Q14" s="63"/>
      <c r="W14" s="33">
        <v>10</v>
      </c>
      <c r="X14" s="3" t="str">
        <f t="shared" si="3"/>
        <v/>
      </c>
      <c r="Y14" s="3" t="str">
        <f>$G$4</f>
        <v/>
      </c>
    </row>
    <row r="15" spans="1:25" ht="21" customHeight="1" x14ac:dyDescent="0.45">
      <c r="A15" s="64">
        <v>6</v>
      </c>
      <c r="B15" s="66" t="str">
        <f>IFERROR(VLOOKUP($A$1,Sheet2!$I$3:$Q$13,運営計画書!A15+1,FALSE),"")</f>
        <v/>
      </c>
      <c r="C15" s="78"/>
      <c r="D15" s="78"/>
      <c r="E15" s="78"/>
      <c r="F15" s="78"/>
      <c r="G15" s="78"/>
      <c r="H15" s="75"/>
      <c r="I15" s="76">
        <v>26</v>
      </c>
      <c r="J15" s="76">
        <v>27</v>
      </c>
      <c r="L15" s="59">
        <v>11</v>
      </c>
      <c r="M15" s="56" t="s">
        <v>17</v>
      </c>
      <c r="N15" s="57" t="str">
        <f t="shared" si="0"/>
        <v/>
      </c>
      <c r="O15" s="58" t="str">
        <f t="shared" si="1"/>
        <v/>
      </c>
      <c r="P15" s="62"/>
      <c r="Q15" s="63"/>
      <c r="W15" s="33">
        <v>11</v>
      </c>
      <c r="X15" s="3" t="str">
        <f t="shared" si="3"/>
        <v/>
      </c>
      <c r="Y15" s="3" t="str">
        <f>$H$4</f>
        <v/>
      </c>
    </row>
    <row r="16" spans="1:25" ht="21" customHeight="1" x14ac:dyDescent="0.45">
      <c r="A16" s="65"/>
      <c r="B16" s="67"/>
      <c r="C16" s="79"/>
      <c r="D16" s="79"/>
      <c r="E16" s="79"/>
      <c r="F16" s="79"/>
      <c r="G16" s="79"/>
      <c r="H16" s="75"/>
      <c r="I16" s="77">
        <v>54</v>
      </c>
      <c r="J16" s="77">
        <v>55</v>
      </c>
      <c r="L16" s="59">
        <v>12</v>
      </c>
      <c r="M16" s="56" t="s">
        <v>17</v>
      </c>
      <c r="N16" s="57" t="str">
        <f t="shared" si="0"/>
        <v/>
      </c>
      <c r="O16" s="58" t="str">
        <f t="shared" si="1"/>
        <v/>
      </c>
      <c r="P16" s="62"/>
      <c r="Q16" s="63"/>
      <c r="W16" s="33">
        <v>12</v>
      </c>
      <c r="X16" s="3" t="str">
        <f t="shared" si="3"/>
        <v/>
      </c>
      <c r="Y16" s="3" t="str">
        <f>$I$4</f>
        <v/>
      </c>
    </row>
    <row r="17" spans="1:25" ht="21" customHeight="1" x14ac:dyDescent="0.45">
      <c r="A17" s="64">
        <v>7</v>
      </c>
      <c r="B17" s="66" t="str">
        <f>IFERROR(VLOOKUP($A$1,Sheet2!$I$3:$Q$13,運営計画書!A17+1,FALSE),"")</f>
        <v/>
      </c>
      <c r="C17" s="78"/>
      <c r="D17" s="78"/>
      <c r="E17" s="78"/>
      <c r="F17" s="78"/>
      <c r="G17" s="78"/>
      <c r="H17" s="78"/>
      <c r="I17" s="75"/>
      <c r="J17" s="76">
        <v>28</v>
      </c>
      <c r="L17" s="59">
        <v>13</v>
      </c>
      <c r="M17" s="56" t="s">
        <v>17</v>
      </c>
      <c r="N17" s="57" t="str">
        <f t="shared" si="0"/>
        <v/>
      </c>
      <c r="O17" s="58" t="str">
        <f t="shared" si="1"/>
        <v/>
      </c>
      <c r="P17" s="62"/>
      <c r="Q17" s="63"/>
      <c r="W17" s="33">
        <v>13</v>
      </c>
      <c r="X17" s="3" t="str">
        <f t="shared" si="3"/>
        <v/>
      </c>
      <c r="Y17" s="3" t="str">
        <f>$J$4</f>
        <v/>
      </c>
    </row>
    <row r="18" spans="1:25" ht="21" customHeight="1" x14ac:dyDescent="0.45">
      <c r="A18" s="65"/>
      <c r="B18" s="67"/>
      <c r="C18" s="79"/>
      <c r="D18" s="79"/>
      <c r="E18" s="79"/>
      <c r="F18" s="79"/>
      <c r="G18" s="79"/>
      <c r="H18" s="79"/>
      <c r="I18" s="75"/>
      <c r="J18" s="77">
        <v>56</v>
      </c>
      <c r="L18" s="59">
        <v>14</v>
      </c>
      <c r="M18" s="56" t="s">
        <v>17</v>
      </c>
      <c r="N18" s="57" t="str">
        <f t="shared" si="0"/>
        <v/>
      </c>
      <c r="O18" s="58" t="str">
        <f t="shared" si="1"/>
        <v/>
      </c>
      <c r="P18" s="62"/>
      <c r="Q18" s="63"/>
      <c r="W18" s="33">
        <v>14</v>
      </c>
      <c r="X18" s="3" t="str">
        <f>$B$9</f>
        <v/>
      </c>
      <c r="Y18" s="3" t="str">
        <f>$F$4</f>
        <v/>
      </c>
    </row>
    <row r="19" spans="1:25" ht="21" customHeight="1" x14ac:dyDescent="0.45">
      <c r="A19" s="64">
        <v>8</v>
      </c>
      <c r="B19" s="66" t="str">
        <f>IFERROR(VLOOKUP($A$1,Sheet2!$I$3:$Q$13,運営計画書!A19+1,FALSE),"")</f>
        <v/>
      </c>
      <c r="C19" s="78"/>
      <c r="D19" s="78"/>
      <c r="E19" s="78"/>
      <c r="F19" s="78"/>
      <c r="G19" s="78"/>
      <c r="H19" s="78"/>
      <c r="I19" s="78"/>
      <c r="J19" s="75"/>
      <c r="L19" s="59">
        <v>15</v>
      </c>
      <c r="M19" s="56" t="s">
        <v>17</v>
      </c>
      <c r="N19" s="57" t="str">
        <f t="shared" si="0"/>
        <v/>
      </c>
      <c r="O19" s="58" t="str">
        <f t="shared" si="1"/>
        <v/>
      </c>
      <c r="P19" s="62"/>
      <c r="Q19" s="63"/>
      <c r="W19" s="33">
        <v>15</v>
      </c>
      <c r="X19" s="3" t="str">
        <f t="shared" ref="X19:X22" si="4">$B$9</f>
        <v/>
      </c>
      <c r="Y19" s="3" t="str">
        <f>$G$4</f>
        <v/>
      </c>
    </row>
    <row r="20" spans="1:25" ht="21" customHeight="1" x14ac:dyDescent="0.45">
      <c r="A20" s="65"/>
      <c r="B20" s="67"/>
      <c r="C20" s="79"/>
      <c r="D20" s="79"/>
      <c r="E20" s="79"/>
      <c r="F20" s="79"/>
      <c r="G20" s="79"/>
      <c r="H20" s="79"/>
      <c r="I20" s="79"/>
      <c r="J20" s="75"/>
      <c r="L20" s="59">
        <v>16</v>
      </c>
      <c r="M20" s="56" t="s">
        <v>17</v>
      </c>
      <c r="N20" s="57" t="str">
        <f t="shared" si="0"/>
        <v/>
      </c>
      <c r="O20" s="58" t="str">
        <f t="shared" si="1"/>
        <v/>
      </c>
      <c r="P20" s="62"/>
      <c r="Q20" s="63"/>
      <c r="W20" s="33">
        <v>16</v>
      </c>
      <c r="X20" s="3" t="str">
        <f t="shared" si="4"/>
        <v/>
      </c>
      <c r="Y20" s="3" t="str">
        <f>$H$4</f>
        <v/>
      </c>
    </row>
    <row r="21" spans="1:25" ht="21" customHeight="1" x14ac:dyDescent="0.45">
      <c r="L21" s="59">
        <v>17</v>
      </c>
      <c r="M21" s="56" t="s">
        <v>17</v>
      </c>
      <c r="N21" s="57" t="str">
        <f t="shared" si="0"/>
        <v/>
      </c>
      <c r="O21" s="58" t="str">
        <f t="shared" si="1"/>
        <v/>
      </c>
      <c r="P21" s="62"/>
      <c r="Q21" s="63"/>
      <c r="W21" s="33">
        <v>17</v>
      </c>
      <c r="X21" s="3" t="str">
        <f t="shared" si="4"/>
        <v/>
      </c>
      <c r="Y21" s="3" t="str">
        <f>$I$4</f>
        <v/>
      </c>
    </row>
    <row r="22" spans="1:25" ht="21" customHeight="1" x14ac:dyDescent="0.45">
      <c r="L22" s="59">
        <v>18</v>
      </c>
      <c r="M22" s="56" t="s">
        <v>17</v>
      </c>
      <c r="N22" s="57" t="str">
        <f t="shared" si="0"/>
        <v/>
      </c>
      <c r="O22" s="58" t="str">
        <f t="shared" si="1"/>
        <v/>
      </c>
      <c r="P22" s="62"/>
      <c r="Q22" s="63"/>
      <c r="W22" s="33">
        <v>18</v>
      </c>
      <c r="X22" s="3" t="str">
        <f t="shared" si="4"/>
        <v/>
      </c>
      <c r="Y22" s="3" t="str">
        <f>$J$4</f>
        <v/>
      </c>
    </row>
    <row r="23" spans="1:25" ht="21" customHeight="1" x14ac:dyDescent="0.45">
      <c r="L23" s="59">
        <v>19</v>
      </c>
      <c r="M23" s="56" t="s">
        <v>17</v>
      </c>
      <c r="N23" s="57" t="str">
        <f t="shared" si="0"/>
        <v/>
      </c>
      <c r="O23" s="58" t="str">
        <f t="shared" si="1"/>
        <v/>
      </c>
      <c r="P23" s="62"/>
      <c r="Q23" s="63"/>
      <c r="W23" s="33">
        <v>19</v>
      </c>
      <c r="X23" s="3" t="str">
        <f>$B$11</f>
        <v/>
      </c>
      <c r="Y23" s="3" t="str">
        <f>$G$4</f>
        <v/>
      </c>
    </row>
    <row r="24" spans="1:25" ht="21" customHeight="1" x14ac:dyDescent="0.45">
      <c r="L24" s="3">
        <v>20</v>
      </c>
      <c r="M24" s="56" t="s">
        <v>17</v>
      </c>
      <c r="N24" s="57" t="str">
        <f t="shared" si="0"/>
        <v/>
      </c>
      <c r="O24" s="58" t="str">
        <f t="shared" si="1"/>
        <v/>
      </c>
      <c r="P24" s="82"/>
      <c r="Q24" s="83"/>
      <c r="W24" s="33">
        <v>20</v>
      </c>
      <c r="X24" s="3" t="str">
        <f t="shared" ref="X24:X26" si="5">$B$11</f>
        <v/>
      </c>
      <c r="Y24" s="3" t="str">
        <f>$H$4</f>
        <v/>
      </c>
    </row>
    <row r="25" spans="1:25" ht="21" customHeight="1" x14ac:dyDescent="0.45">
      <c r="L25" s="3">
        <v>21</v>
      </c>
      <c r="M25" s="56" t="s">
        <v>17</v>
      </c>
      <c r="N25" s="57" t="str">
        <f t="shared" si="0"/>
        <v/>
      </c>
      <c r="O25" s="58" t="str">
        <f t="shared" si="1"/>
        <v/>
      </c>
      <c r="P25" s="84"/>
      <c r="Q25" s="85"/>
      <c r="W25" s="33">
        <v>21</v>
      </c>
      <c r="X25" s="3" t="str">
        <f t="shared" si="5"/>
        <v/>
      </c>
      <c r="Y25" s="3" t="str">
        <f>$I$4</f>
        <v/>
      </c>
    </row>
    <row r="26" spans="1:25" ht="21" customHeight="1" x14ac:dyDescent="0.45">
      <c r="L26" s="3">
        <v>22</v>
      </c>
      <c r="M26" s="56" t="s">
        <v>17</v>
      </c>
      <c r="N26" s="57" t="str">
        <f t="shared" si="0"/>
        <v/>
      </c>
      <c r="O26" s="58" t="str">
        <f t="shared" si="1"/>
        <v/>
      </c>
      <c r="P26" s="84"/>
      <c r="Q26" s="85"/>
      <c r="W26" s="33">
        <v>22</v>
      </c>
      <c r="X26" s="3" t="str">
        <f t="shared" si="5"/>
        <v/>
      </c>
      <c r="Y26" s="3" t="str">
        <f>$J$4</f>
        <v/>
      </c>
    </row>
    <row r="27" spans="1:25" ht="21" customHeight="1" x14ac:dyDescent="0.45">
      <c r="L27" s="3">
        <v>23</v>
      </c>
      <c r="M27" s="56" t="s">
        <v>17</v>
      </c>
      <c r="N27" s="57" t="str">
        <f t="shared" si="0"/>
        <v/>
      </c>
      <c r="O27" s="58" t="str">
        <f t="shared" si="1"/>
        <v/>
      </c>
      <c r="P27" s="84"/>
      <c r="Q27" s="85"/>
      <c r="W27" s="33">
        <v>23</v>
      </c>
      <c r="X27" s="3" t="str">
        <f>$B$13</f>
        <v/>
      </c>
      <c r="Y27" s="3" t="str">
        <f>$H$4</f>
        <v/>
      </c>
    </row>
    <row r="28" spans="1:25" ht="21" customHeight="1" x14ac:dyDescent="0.45">
      <c r="L28" s="3">
        <v>24</v>
      </c>
      <c r="M28" s="56" t="s">
        <v>17</v>
      </c>
      <c r="N28" s="57" t="str">
        <f t="shared" si="0"/>
        <v/>
      </c>
      <c r="O28" s="58" t="str">
        <f t="shared" si="1"/>
        <v/>
      </c>
      <c r="P28" s="84"/>
      <c r="Q28" s="85"/>
      <c r="W28" s="33">
        <v>24</v>
      </c>
      <c r="X28" s="3" t="str">
        <f t="shared" ref="X28:X29" si="6">$B$13</f>
        <v/>
      </c>
      <c r="Y28" s="3" t="str">
        <f>$I$4</f>
        <v/>
      </c>
    </row>
    <row r="29" spans="1:25" ht="21" customHeight="1" x14ac:dyDescent="0.45">
      <c r="L29" s="3">
        <v>25</v>
      </c>
      <c r="M29" s="56" t="s">
        <v>17</v>
      </c>
      <c r="N29" s="57" t="str">
        <f t="shared" si="0"/>
        <v/>
      </c>
      <c r="O29" s="58" t="str">
        <f t="shared" si="1"/>
        <v/>
      </c>
      <c r="P29" s="84"/>
      <c r="Q29" s="85"/>
      <c r="W29" s="33">
        <v>25</v>
      </c>
      <c r="X29" s="3" t="str">
        <f t="shared" si="6"/>
        <v/>
      </c>
      <c r="Y29" s="3" t="str">
        <f>$J$4</f>
        <v/>
      </c>
    </row>
    <row r="30" spans="1:25" ht="21" customHeight="1" x14ac:dyDescent="0.45">
      <c r="L30" s="3">
        <v>26</v>
      </c>
      <c r="M30" s="56" t="s">
        <v>17</v>
      </c>
      <c r="N30" s="57" t="str">
        <f t="shared" si="0"/>
        <v/>
      </c>
      <c r="O30" s="58" t="str">
        <f t="shared" si="1"/>
        <v/>
      </c>
      <c r="P30" s="84"/>
      <c r="Q30" s="85"/>
      <c r="W30" s="33">
        <v>26</v>
      </c>
      <c r="X30" s="3" t="str">
        <f>$B$15</f>
        <v/>
      </c>
      <c r="Y30" s="3" t="str">
        <f>$I$4</f>
        <v/>
      </c>
    </row>
    <row r="31" spans="1:25" ht="21" customHeight="1" x14ac:dyDescent="0.45">
      <c r="L31" s="3">
        <v>27</v>
      </c>
      <c r="M31" s="56" t="s">
        <v>17</v>
      </c>
      <c r="N31" s="57" t="str">
        <f t="shared" si="0"/>
        <v/>
      </c>
      <c r="O31" s="58" t="str">
        <f t="shared" si="1"/>
        <v/>
      </c>
      <c r="P31" s="84"/>
      <c r="Q31" s="85"/>
      <c r="W31" s="33">
        <v>27</v>
      </c>
      <c r="X31" s="3" t="str">
        <f>$B$15</f>
        <v/>
      </c>
      <c r="Y31" s="3" t="str">
        <f>$J$4</f>
        <v/>
      </c>
    </row>
    <row r="32" spans="1:25" ht="21" customHeight="1" x14ac:dyDescent="0.45">
      <c r="L32" s="3">
        <v>28</v>
      </c>
      <c r="M32" s="56" t="s">
        <v>17</v>
      </c>
      <c r="N32" s="57" t="str">
        <f t="shared" si="0"/>
        <v/>
      </c>
      <c r="O32" s="58" t="str">
        <f t="shared" si="1"/>
        <v/>
      </c>
      <c r="P32" s="84"/>
      <c r="Q32" s="85"/>
      <c r="W32" s="33">
        <v>28</v>
      </c>
      <c r="X32" s="3" t="str">
        <f>$B$17</f>
        <v/>
      </c>
      <c r="Y32" s="3" t="str">
        <f>$J$4</f>
        <v/>
      </c>
    </row>
    <row r="33" spans="12:25" ht="21" customHeight="1" x14ac:dyDescent="0.45">
      <c r="L33" s="3">
        <v>29</v>
      </c>
      <c r="M33" s="56" t="s">
        <v>17</v>
      </c>
      <c r="N33" s="57" t="str">
        <f t="shared" si="0"/>
        <v/>
      </c>
      <c r="O33" s="58" t="str">
        <f t="shared" si="1"/>
        <v/>
      </c>
      <c r="P33" s="84"/>
      <c r="Q33" s="85"/>
      <c r="W33" s="33">
        <v>29</v>
      </c>
      <c r="X33" s="3" t="str">
        <f>$D$4</f>
        <v/>
      </c>
      <c r="Y33" s="3" t="str">
        <f>$B$5</f>
        <v/>
      </c>
    </row>
    <row r="34" spans="12:25" ht="21" customHeight="1" x14ac:dyDescent="0.45">
      <c r="L34" s="3">
        <v>30</v>
      </c>
      <c r="M34" s="56" t="s">
        <v>17</v>
      </c>
      <c r="N34" s="57" t="str">
        <f t="shared" si="0"/>
        <v/>
      </c>
      <c r="O34" s="58" t="str">
        <f t="shared" si="1"/>
        <v/>
      </c>
      <c r="P34" s="84"/>
      <c r="Q34" s="85"/>
      <c r="W34" s="33">
        <v>30</v>
      </c>
      <c r="X34" s="3" t="str">
        <f>$E$4</f>
        <v/>
      </c>
      <c r="Y34" s="3" t="str">
        <f t="shared" ref="Y34:Y39" si="7">$B$5</f>
        <v/>
      </c>
    </row>
    <row r="35" spans="12:25" ht="21" customHeight="1" x14ac:dyDescent="0.45">
      <c r="W35" s="33">
        <v>31</v>
      </c>
      <c r="X35" s="3" t="str">
        <f>$F$4</f>
        <v/>
      </c>
      <c r="Y35" s="3" t="str">
        <f t="shared" si="7"/>
        <v/>
      </c>
    </row>
    <row r="36" spans="12:25" ht="21" customHeight="1" x14ac:dyDescent="0.45">
      <c r="W36" s="33">
        <v>32</v>
      </c>
      <c r="X36" s="3" t="str">
        <f>$G$4</f>
        <v/>
      </c>
      <c r="Y36" s="3" t="str">
        <f t="shared" si="7"/>
        <v/>
      </c>
    </row>
    <row r="37" spans="12:25" ht="21" customHeight="1" x14ac:dyDescent="0.45">
      <c r="W37" s="33">
        <v>33</v>
      </c>
      <c r="X37" s="3" t="str">
        <f>$H$4</f>
        <v/>
      </c>
      <c r="Y37" s="3" t="str">
        <f t="shared" si="7"/>
        <v/>
      </c>
    </row>
    <row r="38" spans="12:25" ht="21" customHeight="1" x14ac:dyDescent="0.45">
      <c r="W38" s="33">
        <v>34</v>
      </c>
      <c r="X38" s="3" t="str">
        <f>$I$4</f>
        <v/>
      </c>
      <c r="Y38" s="3" t="str">
        <f t="shared" si="7"/>
        <v/>
      </c>
    </row>
    <row r="39" spans="12:25" ht="21" customHeight="1" x14ac:dyDescent="0.45">
      <c r="W39" s="33">
        <v>35</v>
      </c>
      <c r="X39" s="3" t="str">
        <f>$J$4</f>
        <v/>
      </c>
      <c r="Y39" s="3" t="str">
        <f t="shared" si="7"/>
        <v/>
      </c>
    </row>
    <row r="40" spans="12:25" ht="21" customHeight="1" x14ac:dyDescent="0.45">
      <c r="W40" s="33">
        <v>36</v>
      </c>
      <c r="X40" s="3" t="str">
        <f>$E$4</f>
        <v/>
      </c>
      <c r="Y40" s="3" t="str">
        <f>$B$7</f>
        <v/>
      </c>
    </row>
    <row r="41" spans="12:25" ht="21" customHeight="1" x14ac:dyDescent="0.45">
      <c r="W41" s="33">
        <v>37</v>
      </c>
      <c r="X41" s="3" t="str">
        <f>$F$4</f>
        <v/>
      </c>
      <c r="Y41" s="3" t="str">
        <f t="shared" ref="Y41:Y45" si="8">$B$7</f>
        <v/>
      </c>
    </row>
    <row r="42" spans="12:25" ht="21" customHeight="1" x14ac:dyDescent="0.45">
      <c r="W42" s="33">
        <v>38</v>
      </c>
      <c r="X42" s="3" t="str">
        <f>$G$4</f>
        <v/>
      </c>
      <c r="Y42" s="3" t="str">
        <f t="shared" si="8"/>
        <v/>
      </c>
    </row>
    <row r="43" spans="12:25" ht="21" customHeight="1" x14ac:dyDescent="0.45">
      <c r="W43" s="33">
        <v>39</v>
      </c>
      <c r="X43" s="3" t="str">
        <f>$H$4</f>
        <v/>
      </c>
      <c r="Y43" s="3" t="str">
        <f t="shared" si="8"/>
        <v/>
      </c>
    </row>
    <row r="44" spans="12:25" ht="21" customHeight="1" x14ac:dyDescent="0.45">
      <c r="W44" s="33">
        <v>40</v>
      </c>
      <c r="X44" s="3" t="str">
        <f>$I$4</f>
        <v/>
      </c>
      <c r="Y44" s="3" t="str">
        <f t="shared" si="8"/>
        <v/>
      </c>
    </row>
    <row r="45" spans="12:25" ht="21" customHeight="1" x14ac:dyDescent="0.45">
      <c r="W45" s="33">
        <v>41</v>
      </c>
      <c r="X45" s="3" t="str">
        <f>$J$4</f>
        <v/>
      </c>
      <c r="Y45" s="3" t="str">
        <f t="shared" si="8"/>
        <v/>
      </c>
    </row>
    <row r="46" spans="12:25" ht="21" customHeight="1" x14ac:dyDescent="0.45">
      <c r="W46" s="33">
        <v>42</v>
      </c>
      <c r="X46" s="3" t="str">
        <f>$F$4</f>
        <v/>
      </c>
      <c r="Y46" s="3" t="str">
        <f>$B$9</f>
        <v/>
      </c>
    </row>
    <row r="47" spans="12:25" ht="21" customHeight="1" x14ac:dyDescent="0.45">
      <c r="W47" s="33">
        <v>43</v>
      </c>
      <c r="X47" s="3" t="str">
        <f>$G$4</f>
        <v/>
      </c>
      <c r="Y47" s="3" t="str">
        <f t="shared" ref="Y47:Y50" si="9">$B$9</f>
        <v/>
      </c>
    </row>
    <row r="48" spans="12:25" ht="21" customHeight="1" x14ac:dyDescent="0.45">
      <c r="W48" s="33">
        <v>44</v>
      </c>
      <c r="X48" s="3" t="str">
        <f>$H$4</f>
        <v/>
      </c>
      <c r="Y48" s="3" t="str">
        <f t="shared" si="9"/>
        <v/>
      </c>
    </row>
    <row r="49" spans="23:25" ht="21" customHeight="1" x14ac:dyDescent="0.45">
      <c r="W49" s="33">
        <v>45</v>
      </c>
      <c r="X49" s="3" t="str">
        <f>$I$4</f>
        <v/>
      </c>
      <c r="Y49" s="3" t="str">
        <f t="shared" si="9"/>
        <v/>
      </c>
    </row>
    <row r="50" spans="23:25" ht="21" customHeight="1" x14ac:dyDescent="0.45">
      <c r="W50" s="33">
        <v>46</v>
      </c>
      <c r="X50" s="3" t="str">
        <f>$J$4</f>
        <v/>
      </c>
      <c r="Y50" s="3" t="str">
        <f t="shared" si="9"/>
        <v/>
      </c>
    </row>
    <row r="51" spans="23:25" ht="21" customHeight="1" x14ac:dyDescent="0.45">
      <c r="W51" s="33">
        <v>47</v>
      </c>
      <c r="X51" s="3" t="str">
        <f>$G$4</f>
        <v/>
      </c>
      <c r="Y51" s="3" t="str">
        <f>$B$11</f>
        <v/>
      </c>
    </row>
    <row r="52" spans="23:25" ht="21" customHeight="1" x14ac:dyDescent="0.45">
      <c r="W52" s="33">
        <v>48</v>
      </c>
      <c r="X52" s="3" t="str">
        <f>$H$4</f>
        <v/>
      </c>
      <c r="Y52" s="3" t="str">
        <f t="shared" ref="Y52:Y54" si="10">$B$11</f>
        <v/>
      </c>
    </row>
    <row r="53" spans="23:25" ht="21" customHeight="1" x14ac:dyDescent="0.45">
      <c r="W53" s="33">
        <v>49</v>
      </c>
      <c r="X53" s="3" t="str">
        <f>$I$4</f>
        <v/>
      </c>
      <c r="Y53" s="3" t="str">
        <f t="shared" si="10"/>
        <v/>
      </c>
    </row>
    <row r="54" spans="23:25" ht="21" customHeight="1" x14ac:dyDescent="0.45">
      <c r="W54" s="33">
        <v>50</v>
      </c>
      <c r="X54" s="3" t="str">
        <f>$J$4</f>
        <v/>
      </c>
      <c r="Y54" s="3" t="str">
        <f t="shared" si="10"/>
        <v/>
      </c>
    </row>
    <row r="55" spans="23:25" ht="21" customHeight="1" x14ac:dyDescent="0.45">
      <c r="W55" s="33">
        <v>51</v>
      </c>
      <c r="X55" s="3" t="str">
        <f>$H$4</f>
        <v/>
      </c>
      <c r="Y55" s="3" t="str">
        <f>$B$13</f>
        <v/>
      </c>
    </row>
    <row r="56" spans="23:25" ht="21" customHeight="1" x14ac:dyDescent="0.45">
      <c r="W56" s="33">
        <v>52</v>
      </c>
      <c r="X56" s="3" t="str">
        <f>$I$4</f>
        <v/>
      </c>
      <c r="Y56" s="3" t="str">
        <f t="shared" ref="Y56:Y57" si="11">$B$13</f>
        <v/>
      </c>
    </row>
    <row r="57" spans="23:25" ht="21" customHeight="1" x14ac:dyDescent="0.45">
      <c r="W57" s="33">
        <v>53</v>
      </c>
      <c r="X57" s="3" t="str">
        <f>$J$4</f>
        <v/>
      </c>
      <c r="Y57" s="3" t="str">
        <f t="shared" si="11"/>
        <v/>
      </c>
    </row>
    <row r="58" spans="23:25" ht="21" customHeight="1" x14ac:dyDescent="0.45">
      <c r="W58" s="33">
        <v>54</v>
      </c>
      <c r="X58" s="3" t="str">
        <f>$I$4</f>
        <v/>
      </c>
      <c r="Y58" s="3" t="str">
        <f>$B$15</f>
        <v/>
      </c>
    </row>
    <row r="59" spans="23:25" ht="21" customHeight="1" x14ac:dyDescent="0.45">
      <c r="W59" s="33">
        <v>55</v>
      </c>
      <c r="X59" s="3" t="str">
        <f>$J$4</f>
        <v/>
      </c>
      <c r="Y59" s="3" t="str">
        <f>$B$15</f>
        <v/>
      </c>
    </row>
    <row r="60" spans="23:25" ht="21" customHeight="1" x14ac:dyDescent="0.45">
      <c r="W60" s="33">
        <v>56</v>
      </c>
      <c r="X60" s="3" t="str">
        <f>$J$4</f>
        <v/>
      </c>
      <c r="Y60" s="3" t="str">
        <f>$B$17</f>
        <v/>
      </c>
    </row>
  </sheetData>
  <dataConsolidate/>
  <mergeCells count="56">
    <mergeCell ref="A4:B4"/>
    <mergeCell ref="A3:B3"/>
    <mergeCell ref="D17:D18"/>
    <mergeCell ref="E17:E18"/>
    <mergeCell ref="D19:D20"/>
    <mergeCell ref="E19:E20"/>
    <mergeCell ref="F19:F20"/>
    <mergeCell ref="C15:C16"/>
    <mergeCell ref="F13:F14"/>
    <mergeCell ref="E13:E14"/>
    <mergeCell ref="D13:D14"/>
    <mergeCell ref="C13:C14"/>
    <mergeCell ref="D15:D16"/>
    <mergeCell ref="F15:F16"/>
    <mergeCell ref="A13:A14"/>
    <mergeCell ref="B13:B14"/>
    <mergeCell ref="G13:G14"/>
    <mergeCell ref="E11:E12"/>
    <mergeCell ref="D11:D12"/>
    <mergeCell ref="C11:C12"/>
    <mergeCell ref="B9:B10"/>
    <mergeCell ref="E9:E10"/>
    <mergeCell ref="A11:A12"/>
    <mergeCell ref="B11:B12"/>
    <mergeCell ref="F11:F12"/>
    <mergeCell ref="D9:D10"/>
    <mergeCell ref="C9:C10"/>
    <mergeCell ref="A1:C1"/>
    <mergeCell ref="L1:Q2"/>
    <mergeCell ref="D7:D8"/>
    <mergeCell ref="C5:C6"/>
    <mergeCell ref="B7:B8"/>
    <mergeCell ref="B5:B6"/>
    <mergeCell ref="C7:C8"/>
    <mergeCell ref="H15:H16"/>
    <mergeCell ref="I17:I18"/>
    <mergeCell ref="J19:J20"/>
    <mergeCell ref="B19:B20"/>
    <mergeCell ref="B17:B18"/>
    <mergeCell ref="B15:B16"/>
    <mergeCell ref="E15:E16"/>
    <mergeCell ref="F17:F18"/>
    <mergeCell ref="G19:G20"/>
    <mergeCell ref="C19:C20"/>
    <mergeCell ref="C17:C18"/>
    <mergeCell ref="G17:G18"/>
    <mergeCell ref="G15:G16"/>
    <mergeCell ref="H17:H18"/>
    <mergeCell ref="H19:H20"/>
    <mergeCell ref="I19:I20"/>
    <mergeCell ref="A19:A20"/>
    <mergeCell ref="A17:A18"/>
    <mergeCell ref="A15:A16"/>
    <mergeCell ref="A7:A8"/>
    <mergeCell ref="A5:A6"/>
    <mergeCell ref="A9:A10"/>
  </mergeCells>
  <phoneticPr fontId="3"/>
  <conditionalFormatting sqref="B5:B20 C4:J4">
    <cfRule type="cellIs" dxfId="86" priority="2" operator="equal">
      <formula>0</formula>
    </cfRule>
  </conditionalFormatting>
  <conditionalFormatting sqref="N5:O34">
    <cfRule type="cellIs" dxfId="85" priority="1" operator="equal">
      <formula>0</formula>
    </cfRule>
  </conditionalFormatting>
  <dataValidations count="1">
    <dataValidation type="list" allowBlank="1" showInputMessage="1" showErrorMessage="1" sqref="M5:M34" xr:uid="{F03CFBAB-1283-46B1-89D3-2AB6F3D9E5A1}">
      <formula1>$W$4:$W$60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58EBE5-2F6D-4A29-B9F3-FCED62E7DB94}">
          <x14:formula1>
            <xm:f>Sheet2!$B$2:$B$18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E558-D110-4C84-86D3-BFC8C4874940}">
  <sheetPr>
    <tabColor theme="8" tint="0.39997558519241921"/>
  </sheetPr>
  <dimension ref="A1:L66"/>
  <sheetViews>
    <sheetView showGridLines="0" tabSelected="1" zoomScaleNormal="100" workbookViewId="0">
      <selection activeCell="K15" sqref="K15"/>
    </sheetView>
  </sheetViews>
  <sheetFormatPr defaultColWidth="9" defaultRowHeight="16.2" x14ac:dyDescent="0.45"/>
  <cols>
    <col min="1" max="1" width="8.59765625" style="2" customWidth="1"/>
    <col min="2" max="2" width="2.59765625" style="2" customWidth="1"/>
    <col min="3" max="3" width="6.59765625" style="2" customWidth="1"/>
    <col min="4" max="4" width="10.59765625" style="3" customWidth="1"/>
    <col min="5" max="5" width="25.19921875" style="2" customWidth="1"/>
    <col min="6" max="6" width="2.59765625" style="2" customWidth="1"/>
    <col min="7" max="7" width="8.59765625" style="2" customWidth="1"/>
    <col min="8" max="8" width="2.59765625" style="2" customWidth="1"/>
    <col min="9" max="9" width="6.59765625" style="2" customWidth="1"/>
    <col min="10" max="10" width="10.59765625" style="3" customWidth="1"/>
    <col min="11" max="11" width="25.19921875" style="2" customWidth="1"/>
    <col min="12" max="16384" width="9" style="2"/>
  </cols>
  <sheetData>
    <row r="1" spans="1:11" x14ac:dyDescent="0.45">
      <c r="A1" s="72" t="s">
        <v>43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x14ac:dyDescent="0.4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4" spans="1:11" x14ac:dyDescent="0.45">
      <c r="A4" s="73" t="s">
        <v>0</v>
      </c>
      <c r="B4" s="73"/>
      <c r="C4" s="73" t="s">
        <v>1</v>
      </c>
      <c r="D4" s="73" t="s">
        <v>2</v>
      </c>
      <c r="E4" s="15" t="s">
        <v>17</v>
      </c>
      <c r="G4" s="73" t="s">
        <v>0</v>
      </c>
      <c r="H4" s="73"/>
      <c r="I4" s="73" t="s">
        <v>1</v>
      </c>
      <c r="J4" s="73" t="s">
        <v>2</v>
      </c>
      <c r="K4" s="15"/>
    </row>
    <row r="5" spans="1:11" x14ac:dyDescent="0.45">
      <c r="A5" s="73"/>
      <c r="B5" s="73"/>
      <c r="C5" s="73"/>
      <c r="D5" s="73"/>
      <c r="E5" s="16" t="s">
        <v>3</v>
      </c>
      <c r="G5" s="73"/>
      <c r="H5" s="73"/>
      <c r="I5" s="73"/>
      <c r="J5" s="73"/>
      <c r="K5" s="16"/>
    </row>
    <row r="6" spans="1:11" ht="16.8" thickBot="1" x14ac:dyDescent="0.5">
      <c r="A6" s="74"/>
      <c r="B6" s="74"/>
      <c r="C6" s="74"/>
      <c r="D6" s="74"/>
      <c r="E6" s="24" t="s">
        <v>17</v>
      </c>
      <c r="G6" s="73"/>
      <c r="H6" s="73"/>
      <c r="I6" s="73"/>
      <c r="J6" s="73"/>
      <c r="K6" s="17"/>
    </row>
    <row r="7" spans="1:11" x14ac:dyDescent="0.45">
      <c r="A7" s="47" t="s">
        <v>26</v>
      </c>
      <c r="B7" s="38"/>
      <c r="C7" s="28" t="s">
        <v>11</v>
      </c>
      <c r="D7" s="43" t="s">
        <v>13</v>
      </c>
      <c r="E7" s="29" t="s">
        <v>25</v>
      </c>
      <c r="G7" s="20">
        <v>46305</v>
      </c>
      <c r="H7" s="21"/>
      <c r="I7" s="22" t="str">
        <f>IF(G7="","",VLOOKUP(WEEKDAY(G7,2),Sheet2!$F$2:$G$8,2,FALSE))</f>
        <v>(土)</v>
      </c>
      <c r="J7" s="12" t="s">
        <v>13</v>
      </c>
      <c r="K7" s="12" t="s">
        <v>17</v>
      </c>
    </row>
    <row r="8" spans="1:11" x14ac:dyDescent="0.45">
      <c r="A8" s="41" t="str">
        <f>A7</f>
        <v>（例）</v>
      </c>
      <c r="B8" s="39"/>
      <c r="C8" s="30" t="str">
        <f>C7</f>
        <v>(土)</v>
      </c>
      <c r="D8" s="44" t="s">
        <v>14</v>
      </c>
      <c r="E8" s="31" t="s">
        <v>25</v>
      </c>
      <c r="G8" s="8">
        <f>G7</f>
        <v>46305</v>
      </c>
      <c r="H8" s="9"/>
      <c r="I8" s="10" t="str">
        <f>IF(G8="","",VLOOKUP(WEEKDAY(G8,2),Sheet2!$F$2:$G$8,2,FALSE))</f>
        <v>(土)</v>
      </c>
      <c r="J8" s="11" t="s">
        <v>14</v>
      </c>
      <c r="K8" s="13" t="s">
        <v>17</v>
      </c>
    </row>
    <row r="9" spans="1:11" ht="16.8" thickBot="1" x14ac:dyDescent="0.5">
      <c r="A9" s="42" t="str">
        <f>A7</f>
        <v>（例）</v>
      </c>
      <c r="B9" s="40"/>
      <c r="C9" s="32" t="str">
        <f>C7</f>
        <v>(土)</v>
      </c>
      <c r="D9" s="45"/>
      <c r="E9" s="46" t="s">
        <v>27</v>
      </c>
      <c r="G9" s="4">
        <f>G7</f>
        <v>46305</v>
      </c>
      <c r="H9" s="5"/>
      <c r="I9" s="6" t="str">
        <f>IF(G9="","",VLOOKUP(WEEKDAY(G9,2),Sheet2!$F$2:$G$8,2,FALSE))</f>
        <v>(土)</v>
      </c>
      <c r="J9" s="7"/>
      <c r="K9" s="14" t="s">
        <v>18</v>
      </c>
    </row>
    <row r="10" spans="1:11" x14ac:dyDescent="0.45">
      <c r="A10" s="25">
        <v>46242</v>
      </c>
      <c r="B10" s="26"/>
      <c r="C10" s="11" t="str">
        <f>IF(A10="","",VLOOKUP(WEEKDAY(A10,2),Sheet2!$F$2:$G$8,2,FALSE))</f>
        <v>(土)</v>
      </c>
      <c r="D10" s="27" t="s">
        <v>13</v>
      </c>
      <c r="E10" s="27" t="s">
        <v>17</v>
      </c>
      <c r="G10" s="20">
        <v>46306</v>
      </c>
      <c r="H10" s="21"/>
      <c r="I10" s="22" t="str">
        <f>IF(G10="","",VLOOKUP(WEEKDAY(G10,2),Sheet2!$F$2:$G$8,2,FALSE))</f>
        <v>(日)</v>
      </c>
      <c r="J10" s="12" t="s">
        <v>13</v>
      </c>
      <c r="K10" s="12" t="s">
        <v>17</v>
      </c>
    </row>
    <row r="11" spans="1:11" x14ac:dyDescent="0.45">
      <c r="A11" s="8">
        <f>A10</f>
        <v>46242</v>
      </c>
      <c r="B11" s="9"/>
      <c r="C11" s="10" t="str">
        <f>IF(A11="","",VLOOKUP(WEEKDAY(A11,2),Sheet2!$F$2:$G$8,2,FALSE))</f>
        <v>(土)</v>
      </c>
      <c r="D11" s="11" t="s">
        <v>14</v>
      </c>
      <c r="E11" s="13" t="s">
        <v>17</v>
      </c>
      <c r="G11" s="8">
        <f>G10</f>
        <v>46306</v>
      </c>
      <c r="H11" s="9"/>
      <c r="I11" s="10" t="str">
        <f>IF(G11="","",VLOOKUP(WEEKDAY(G11,2),Sheet2!$F$2:$G$8,2,FALSE))</f>
        <v>(日)</v>
      </c>
      <c r="J11" s="11" t="s">
        <v>14</v>
      </c>
      <c r="K11" s="13" t="s">
        <v>17</v>
      </c>
    </row>
    <row r="12" spans="1:11" x14ac:dyDescent="0.45">
      <c r="A12" s="4">
        <f>A10</f>
        <v>46242</v>
      </c>
      <c r="B12" s="5"/>
      <c r="C12" s="6" t="str">
        <f>IF(A12="","",VLOOKUP(WEEKDAY(A12,2),Sheet2!$F$2:$G$8,2,FALSE))</f>
        <v>(土)</v>
      </c>
      <c r="D12" s="7"/>
      <c r="E12" s="14" t="s">
        <v>18</v>
      </c>
      <c r="G12" s="4">
        <f>G10</f>
        <v>46306</v>
      </c>
      <c r="H12" s="5"/>
      <c r="I12" s="6" t="str">
        <f>IF(G12="","",VLOOKUP(WEEKDAY(G12,2),Sheet2!$F$2:$G$8,2,FALSE))</f>
        <v>(日)</v>
      </c>
      <c r="J12" s="7"/>
      <c r="K12" s="14" t="s">
        <v>18</v>
      </c>
    </row>
    <row r="13" spans="1:11" x14ac:dyDescent="0.45">
      <c r="A13" s="20">
        <v>46243</v>
      </c>
      <c r="B13" s="21"/>
      <c r="C13" s="22" t="str">
        <f>IF(A13="","",VLOOKUP(WEEKDAY(A13,2),Sheet2!$F$2:$G$8,2,FALSE))</f>
        <v>(日)</v>
      </c>
      <c r="D13" s="12" t="s">
        <v>13</v>
      </c>
      <c r="E13" s="12" t="s">
        <v>17</v>
      </c>
      <c r="G13" s="20">
        <v>46307</v>
      </c>
      <c r="H13" s="21"/>
      <c r="I13" s="23" t="str">
        <f>IF(G13="","",VLOOKUP(WEEKDAY(G13,2),Sheet2!$F$2:$G$8,2,FALSE))</f>
        <v>(月)</v>
      </c>
      <c r="J13" s="12" t="s">
        <v>13</v>
      </c>
      <c r="K13" s="12" t="s">
        <v>17</v>
      </c>
    </row>
    <row r="14" spans="1:11" x14ac:dyDescent="0.45">
      <c r="A14" s="8">
        <f>A13</f>
        <v>46243</v>
      </c>
      <c r="B14" s="9"/>
      <c r="C14" s="10" t="str">
        <f>IF(A14="","",VLOOKUP(WEEKDAY(A14,2),Sheet2!$F$2:$G$8,2,FALSE))</f>
        <v>(日)</v>
      </c>
      <c r="D14" s="11" t="s">
        <v>14</v>
      </c>
      <c r="E14" s="13" t="s">
        <v>17</v>
      </c>
      <c r="G14" s="8">
        <f>G13</f>
        <v>46307</v>
      </c>
      <c r="H14" s="9"/>
      <c r="I14" s="18" t="str">
        <f>IF(G14="","",VLOOKUP(WEEKDAY(G14,2),Sheet2!$F$2:$G$8,2,FALSE))</f>
        <v>(月)</v>
      </c>
      <c r="J14" s="11" t="s">
        <v>14</v>
      </c>
      <c r="K14" s="13" t="s">
        <v>17</v>
      </c>
    </row>
    <row r="15" spans="1:11" x14ac:dyDescent="0.45">
      <c r="A15" s="4">
        <f>A13</f>
        <v>46243</v>
      </c>
      <c r="B15" s="5"/>
      <c r="C15" s="6" t="str">
        <f>IF(A15="","",VLOOKUP(WEEKDAY(A15,2),Sheet2!$F$2:$G$8,2,FALSE))</f>
        <v>(日)</v>
      </c>
      <c r="D15" s="7"/>
      <c r="E15" s="14" t="s">
        <v>18</v>
      </c>
      <c r="G15" s="4">
        <f>G13</f>
        <v>46307</v>
      </c>
      <c r="H15" s="5"/>
      <c r="I15" s="19" t="str">
        <f>IF(G15="","",VLOOKUP(WEEKDAY(G15,2),Sheet2!$F$2:$G$8,2,FALSE))</f>
        <v>(月)</v>
      </c>
      <c r="J15" s="7"/>
      <c r="K15" s="14" t="s">
        <v>18</v>
      </c>
    </row>
    <row r="16" spans="1:11" x14ac:dyDescent="0.45">
      <c r="A16" s="20">
        <v>46256</v>
      </c>
      <c r="B16" s="21"/>
      <c r="C16" s="22" t="str">
        <f>IF(A16="","",VLOOKUP(WEEKDAY(A16,2),Sheet2!$F$2:$G$8,2,FALSE))</f>
        <v>(土)</v>
      </c>
      <c r="D16" s="12" t="s">
        <v>13</v>
      </c>
      <c r="E16" s="12" t="s">
        <v>17</v>
      </c>
      <c r="G16" s="20">
        <v>46312</v>
      </c>
      <c r="H16" s="21"/>
      <c r="I16" s="22" t="str">
        <f>IF(G16="","",VLOOKUP(WEEKDAY(G16,2),Sheet2!$F$2:$G$8,2,FALSE))</f>
        <v>(土)</v>
      </c>
      <c r="J16" s="12" t="s">
        <v>13</v>
      </c>
      <c r="K16" s="12" t="s">
        <v>17</v>
      </c>
    </row>
    <row r="17" spans="1:11" x14ac:dyDescent="0.45">
      <c r="A17" s="8">
        <f>A16</f>
        <v>46256</v>
      </c>
      <c r="B17" s="9"/>
      <c r="C17" s="10" t="str">
        <f>IF(A17="","",VLOOKUP(WEEKDAY(A17,2),Sheet2!$F$2:$G$8,2,FALSE))</f>
        <v>(土)</v>
      </c>
      <c r="D17" s="11" t="s">
        <v>14</v>
      </c>
      <c r="E17" s="13" t="s">
        <v>17</v>
      </c>
      <c r="G17" s="8">
        <f>G16</f>
        <v>46312</v>
      </c>
      <c r="H17" s="9"/>
      <c r="I17" s="10" t="str">
        <f>IF(G17="","",VLOOKUP(WEEKDAY(G17,2),Sheet2!$F$2:$G$8,2,FALSE))</f>
        <v>(土)</v>
      </c>
      <c r="J17" s="11" t="s">
        <v>14</v>
      </c>
      <c r="K17" s="13" t="s">
        <v>17</v>
      </c>
    </row>
    <row r="18" spans="1:11" x14ac:dyDescent="0.45">
      <c r="A18" s="4">
        <f>A16</f>
        <v>46256</v>
      </c>
      <c r="B18" s="5"/>
      <c r="C18" s="6" t="str">
        <f>IF(A18="","",VLOOKUP(WEEKDAY(A18,2),Sheet2!$F$2:$G$8,2,FALSE))</f>
        <v>(土)</v>
      </c>
      <c r="D18" s="7"/>
      <c r="E18" s="14" t="s">
        <v>18</v>
      </c>
      <c r="G18" s="4">
        <f>G16</f>
        <v>46312</v>
      </c>
      <c r="H18" s="5"/>
      <c r="I18" s="6" t="str">
        <f>IF(G18="","",VLOOKUP(WEEKDAY(G18,2),Sheet2!$F$2:$G$8,2,FALSE))</f>
        <v>(土)</v>
      </c>
      <c r="J18" s="7"/>
      <c r="K18" s="14" t="s">
        <v>18</v>
      </c>
    </row>
    <row r="19" spans="1:11" x14ac:dyDescent="0.45">
      <c r="A19" s="25">
        <v>46257</v>
      </c>
      <c r="B19" s="26"/>
      <c r="C19" s="11" t="str">
        <f>IF(A19="","",VLOOKUP(WEEKDAY(A19,2),Sheet2!$F$2:$G$8,2,FALSE))</f>
        <v>(日)</v>
      </c>
      <c r="D19" s="27" t="s">
        <v>13</v>
      </c>
      <c r="E19" s="27" t="s">
        <v>17</v>
      </c>
      <c r="G19" s="20">
        <v>46313</v>
      </c>
      <c r="H19" s="21"/>
      <c r="I19" s="23" t="str">
        <f>IF(G19="","",VLOOKUP(WEEKDAY(G19,2),Sheet2!$F$2:$G$8,2,FALSE))</f>
        <v>(日)</v>
      </c>
      <c r="J19" s="12" t="s">
        <v>13</v>
      </c>
      <c r="K19" s="12" t="s">
        <v>17</v>
      </c>
    </row>
    <row r="20" spans="1:11" x14ac:dyDescent="0.45">
      <c r="A20" s="8">
        <f>A19</f>
        <v>46257</v>
      </c>
      <c r="B20" s="9"/>
      <c r="C20" s="10" t="str">
        <f>IF(A20="","",VLOOKUP(WEEKDAY(A20,2),Sheet2!$F$2:$G$8,2,FALSE))</f>
        <v>(日)</v>
      </c>
      <c r="D20" s="11" t="s">
        <v>14</v>
      </c>
      <c r="E20" s="13" t="s">
        <v>17</v>
      </c>
      <c r="G20" s="8">
        <f>G19</f>
        <v>46313</v>
      </c>
      <c r="H20" s="9"/>
      <c r="I20" s="18" t="str">
        <f>IF(G20="","",VLOOKUP(WEEKDAY(G20,2),Sheet2!$F$2:$G$8,2,FALSE))</f>
        <v>(日)</v>
      </c>
      <c r="J20" s="11" t="s">
        <v>14</v>
      </c>
      <c r="K20" s="13" t="s">
        <v>17</v>
      </c>
    </row>
    <row r="21" spans="1:11" x14ac:dyDescent="0.45">
      <c r="A21" s="4">
        <f>A19</f>
        <v>46257</v>
      </c>
      <c r="B21" s="5"/>
      <c r="C21" s="6" t="str">
        <f>IF(A21="","",VLOOKUP(WEEKDAY(A21,2),Sheet2!$F$2:$G$8,2,FALSE))</f>
        <v>(日)</v>
      </c>
      <c r="D21" s="7"/>
      <c r="E21" s="14" t="s">
        <v>18</v>
      </c>
      <c r="G21" s="4">
        <f>G19</f>
        <v>46313</v>
      </c>
      <c r="H21" s="5"/>
      <c r="I21" s="19" t="str">
        <f>IF(G21="","",VLOOKUP(WEEKDAY(G21,2),Sheet2!$F$2:$G$8,2,FALSE))</f>
        <v>(日)</v>
      </c>
      <c r="J21" s="7"/>
      <c r="K21" s="14" t="s">
        <v>18</v>
      </c>
    </row>
    <row r="22" spans="1:11" x14ac:dyDescent="0.45">
      <c r="A22" s="20">
        <v>46263</v>
      </c>
      <c r="B22" s="21"/>
      <c r="C22" s="22" t="str">
        <f>IF(A22="","",VLOOKUP(WEEKDAY(A22,2),Sheet2!$F$2:$G$8,2,FALSE))</f>
        <v>(土)</v>
      </c>
      <c r="D22" s="12" t="s">
        <v>13</v>
      </c>
      <c r="E22" s="12" t="s">
        <v>17</v>
      </c>
      <c r="G22" s="20">
        <v>46319</v>
      </c>
      <c r="H22" s="21"/>
      <c r="I22" s="22" t="str">
        <f>IF(G22="","",VLOOKUP(WEEKDAY(G22,2),Sheet2!$F$2:$G$8,2,FALSE))</f>
        <v>(土)</v>
      </c>
      <c r="J22" s="12" t="s">
        <v>13</v>
      </c>
      <c r="K22" s="12" t="s">
        <v>17</v>
      </c>
    </row>
    <row r="23" spans="1:11" x14ac:dyDescent="0.45">
      <c r="A23" s="8">
        <f>A22</f>
        <v>46263</v>
      </c>
      <c r="B23" s="9"/>
      <c r="C23" s="10" t="str">
        <f>IF(A23="","",VLOOKUP(WEEKDAY(A23,2),Sheet2!$F$2:$G$8,2,FALSE))</f>
        <v>(土)</v>
      </c>
      <c r="D23" s="11" t="s">
        <v>14</v>
      </c>
      <c r="E23" s="13" t="s">
        <v>17</v>
      </c>
      <c r="G23" s="8">
        <f>G22</f>
        <v>46319</v>
      </c>
      <c r="H23" s="9"/>
      <c r="I23" s="10" t="str">
        <f>IF(G23="","",VLOOKUP(WEEKDAY(G23,2),Sheet2!$F$2:$G$8,2,FALSE))</f>
        <v>(土)</v>
      </c>
      <c r="J23" s="11" t="s">
        <v>14</v>
      </c>
      <c r="K23" s="13" t="s">
        <v>17</v>
      </c>
    </row>
    <row r="24" spans="1:11" x14ac:dyDescent="0.45">
      <c r="A24" s="4">
        <f>A22</f>
        <v>46263</v>
      </c>
      <c r="B24" s="5"/>
      <c r="C24" s="6" t="str">
        <f>IF(A24="","",VLOOKUP(WEEKDAY(A24,2),Sheet2!$F$2:$G$8,2,FALSE))</f>
        <v>(土)</v>
      </c>
      <c r="D24" s="7"/>
      <c r="E24" s="14" t="s">
        <v>18</v>
      </c>
      <c r="G24" s="4">
        <f>G22</f>
        <v>46319</v>
      </c>
      <c r="H24" s="5"/>
      <c r="I24" s="6" t="str">
        <f>IF(G24="","",VLOOKUP(WEEKDAY(G24,2),Sheet2!$F$2:$G$8,2,FALSE))</f>
        <v>(土)</v>
      </c>
      <c r="J24" s="7"/>
      <c r="K24" s="14" t="s">
        <v>18</v>
      </c>
    </row>
    <row r="25" spans="1:11" x14ac:dyDescent="0.45">
      <c r="A25" s="20">
        <v>46264</v>
      </c>
      <c r="B25" s="21"/>
      <c r="C25" s="22" t="str">
        <f>IF(A25="","",VLOOKUP(WEEKDAY(A25,2),Sheet2!$F$2:$G$8,2,FALSE))</f>
        <v>(日)</v>
      </c>
      <c r="D25" s="12" t="s">
        <v>13</v>
      </c>
      <c r="E25" s="12" t="s">
        <v>17</v>
      </c>
      <c r="G25" s="20">
        <v>46320</v>
      </c>
      <c r="H25" s="21"/>
      <c r="I25" s="22" t="str">
        <f>IF(G25="","",VLOOKUP(WEEKDAY(G25,2),Sheet2!$F$2:$G$8,2,FALSE))</f>
        <v>(日)</v>
      </c>
      <c r="J25" s="12" t="s">
        <v>13</v>
      </c>
      <c r="K25" s="12" t="s">
        <v>17</v>
      </c>
    </row>
    <row r="26" spans="1:11" x14ac:dyDescent="0.45">
      <c r="A26" s="8">
        <f>A25</f>
        <v>46264</v>
      </c>
      <c r="B26" s="9"/>
      <c r="C26" s="10" t="str">
        <f>IF(A26="","",VLOOKUP(WEEKDAY(A26,2),Sheet2!$F$2:$G$8,2,FALSE))</f>
        <v>(日)</v>
      </c>
      <c r="D26" s="11" t="s">
        <v>14</v>
      </c>
      <c r="E26" s="13" t="s">
        <v>17</v>
      </c>
      <c r="G26" s="8">
        <f>G25</f>
        <v>46320</v>
      </c>
      <c r="H26" s="9"/>
      <c r="I26" s="10" t="str">
        <f>IF(G26="","",VLOOKUP(WEEKDAY(G26,2),Sheet2!$F$2:$G$8,2,FALSE))</f>
        <v>(日)</v>
      </c>
      <c r="J26" s="11" t="s">
        <v>14</v>
      </c>
      <c r="K26" s="13" t="s">
        <v>17</v>
      </c>
    </row>
    <row r="27" spans="1:11" x14ac:dyDescent="0.45">
      <c r="A27" s="4">
        <f>A25</f>
        <v>46264</v>
      </c>
      <c r="B27" s="5"/>
      <c r="C27" s="6" t="str">
        <f>IF(A27="","",VLOOKUP(WEEKDAY(A27,2),Sheet2!$F$2:$G$8,2,FALSE))</f>
        <v>(日)</v>
      </c>
      <c r="D27" s="7"/>
      <c r="E27" s="14" t="s">
        <v>18</v>
      </c>
      <c r="G27" s="4">
        <f>G25</f>
        <v>46320</v>
      </c>
      <c r="H27" s="5"/>
      <c r="I27" s="6" t="str">
        <f>IF(G27="","",VLOOKUP(WEEKDAY(G27,2),Sheet2!$F$2:$G$8,2,FALSE))</f>
        <v>(日)</v>
      </c>
      <c r="J27" s="7"/>
      <c r="K27" s="14" t="s">
        <v>18</v>
      </c>
    </row>
    <row r="28" spans="1:11" x14ac:dyDescent="0.45">
      <c r="A28" s="20">
        <v>46277</v>
      </c>
      <c r="B28" s="21"/>
      <c r="C28" s="22" t="str">
        <f>IF(A28="","",VLOOKUP(WEEKDAY(A28,2),Sheet2!$F$2:$G$8,2,FALSE))</f>
        <v>(土)</v>
      </c>
      <c r="D28" s="12" t="s">
        <v>13</v>
      </c>
      <c r="E28" s="12" t="s">
        <v>17</v>
      </c>
      <c r="G28" s="20">
        <v>46347</v>
      </c>
      <c r="H28" s="21"/>
      <c r="I28" s="22" t="str">
        <f>IF(G28="","",VLOOKUP(WEEKDAY(G28,2),Sheet2!$F$2:$G$8,2,FALSE))</f>
        <v>(土)</v>
      </c>
      <c r="J28" s="12" t="s">
        <v>13</v>
      </c>
      <c r="K28" s="12" t="s">
        <v>17</v>
      </c>
    </row>
    <row r="29" spans="1:11" x14ac:dyDescent="0.45">
      <c r="A29" s="8">
        <f>A28</f>
        <v>46277</v>
      </c>
      <c r="B29" s="9"/>
      <c r="C29" s="10" t="str">
        <f>IF(A29="","",VLOOKUP(WEEKDAY(A29,2),Sheet2!$F$2:$G$8,2,FALSE))</f>
        <v>(土)</v>
      </c>
      <c r="D29" s="11" t="s">
        <v>14</v>
      </c>
      <c r="E29" s="13" t="s">
        <v>17</v>
      </c>
      <c r="G29" s="8">
        <f t="shared" ref="G29" si="0">G28</f>
        <v>46347</v>
      </c>
      <c r="H29" s="9"/>
      <c r="I29" s="10" t="str">
        <f>IF(G29="","",VLOOKUP(WEEKDAY(G29,2),Sheet2!$F$2:$G$8,2,FALSE))</f>
        <v>(土)</v>
      </c>
      <c r="J29" s="11" t="s">
        <v>14</v>
      </c>
      <c r="K29" s="13" t="s">
        <v>17</v>
      </c>
    </row>
    <row r="30" spans="1:11" x14ac:dyDescent="0.45">
      <c r="A30" s="4">
        <f>A28</f>
        <v>46277</v>
      </c>
      <c r="B30" s="5"/>
      <c r="C30" s="6" t="str">
        <f>IF(A30="","",VLOOKUP(WEEKDAY(A30,2),Sheet2!$F$2:$G$8,2,FALSE))</f>
        <v>(土)</v>
      </c>
      <c r="D30" s="7"/>
      <c r="E30" s="14" t="s">
        <v>18</v>
      </c>
      <c r="G30" s="4">
        <f t="shared" ref="G30" si="1">G28</f>
        <v>46347</v>
      </c>
      <c r="H30" s="5"/>
      <c r="I30" s="6" t="str">
        <f>IF(G30="","",VLOOKUP(WEEKDAY(G30,2),Sheet2!$F$2:$G$8,2,FALSE))</f>
        <v>(土)</v>
      </c>
      <c r="J30" s="7"/>
      <c r="K30" s="14" t="s">
        <v>18</v>
      </c>
    </row>
    <row r="31" spans="1:11" x14ac:dyDescent="0.45">
      <c r="A31" s="20">
        <v>46278</v>
      </c>
      <c r="B31" s="21"/>
      <c r="C31" s="23" t="str">
        <f>IF(A31="","",VLOOKUP(WEEKDAY(A31,2),Sheet2!$F$2:$G$8,2,FALSE))</f>
        <v>(日)</v>
      </c>
      <c r="D31" s="12" t="s">
        <v>13</v>
      </c>
      <c r="E31" s="12" t="s">
        <v>17</v>
      </c>
      <c r="G31" s="20">
        <v>46348</v>
      </c>
      <c r="H31" s="21"/>
      <c r="I31" s="22" t="str">
        <f>IF(G31="","",VLOOKUP(WEEKDAY(G31,2),Sheet2!$F$2:$G$8,2,FALSE))</f>
        <v>(日)</v>
      </c>
      <c r="J31" s="12" t="s">
        <v>13</v>
      </c>
      <c r="K31" s="12" t="s">
        <v>17</v>
      </c>
    </row>
    <row r="32" spans="1:11" x14ac:dyDescent="0.45">
      <c r="A32" s="8">
        <f>A31</f>
        <v>46278</v>
      </c>
      <c r="B32" s="9"/>
      <c r="C32" s="18" t="str">
        <f>IF(A32="","",VLOOKUP(WEEKDAY(A32,2),Sheet2!$F$2:$G$8,2,FALSE))</f>
        <v>(日)</v>
      </c>
      <c r="D32" s="11" t="s">
        <v>14</v>
      </c>
      <c r="E32" s="13" t="s">
        <v>17</v>
      </c>
      <c r="G32" s="8">
        <f t="shared" ref="G32" si="2">G31</f>
        <v>46348</v>
      </c>
      <c r="H32" s="9"/>
      <c r="I32" s="10" t="str">
        <f>IF(G32="","",VLOOKUP(WEEKDAY(G32,2),Sheet2!$F$2:$G$8,2,FALSE))</f>
        <v>(日)</v>
      </c>
      <c r="J32" s="11" t="s">
        <v>14</v>
      </c>
      <c r="K32" s="13" t="s">
        <v>17</v>
      </c>
    </row>
    <row r="33" spans="1:11" x14ac:dyDescent="0.45">
      <c r="A33" s="4">
        <f>A31</f>
        <v>46278</v>
      </c>
      <c r="B33" s="5"/>
      <c r="C33" s="19" t="str">
        <f>IF(A33="","",VLOOKUP(WEEKDAY(A33,2),Sheet2!$F$2:$G$8,2,FALSE))</f>
        <v>(日)</v>
      </c>
      <c r="D33" s="7"/>
      <c r="E33" s="14" t="s">
        <v>18</v>
      </c>
      <c r="G33" s="4">
        <f t="shared" ref="G33" si="3">G31</f>
        <v>46348</v>
      </c>
      <c r="H33" s="5"/>
      <c r="I33" s="6" t="str">
        <f>IF(G33="","",VLOOKUP(WEEKDAY(G33,2),Sheet2!$F$2:$G$8,2,FALSE))</f>
        <v>(日)</v>
      </c>
      <c r="J33" s="7"/>
      <c r="K33" s="14" t="s">
        <v>18</v>
      </c>
    </row>
    <row r="34" spans="1:11" x14ac:dyDescent="0.45">
      <c r="A34" s="20">
        <v>46284</v>
      </c>
      <c r="B34" s="21"/>
      <c r="C34" s="22" t="str">
        <f>IF(A34="","",VLOOKUP(WEEKDAY(A34,2),Sheet2!$F$2:$G$8,2,FALSE))</f>
        <v>(土)</v>
      </c>
      <c r="D34" s="12" t="s">
        <v>13</v>
      </c>
      <c r="E34" s="12" t="s">
        <v>17</v>
      </c>
      <c r="G34" s="20">
        <v>46349</v>
      </c>
      <c r="H34" s="21"/>
      <c r="I34" s="23" t="str">
        <f>IF(G34="","",VLOOKUP(WEEKDAY(G34,2),Sheet2!$F$2:$G$8,2,FALSE))</f>
        <v>(月)</v>
      </c>
      <c r="J34" s="12" t="s">
        <v>13</v>
      </c>
      <c r="K34" s="12" t="s">
        <v>17</v>
      </c>
    </row>
    <row r="35" spans="1:11" x14ac:dyDescent="0.45">
      <c r="A35" s="8">
        <f>A34</f>
        <v>46284</v>
      </c>
      <c r="B35" s="9"/>
      <c r="C35" s="10" t="str">
        <f>IF(A35="","",VLOOKUP(WEEKDAY(A35,2),Sheet2!$F$2:$G$8,2,FALSE))</f>
        <v>(土)</v>
      </c>
      <c r="D35" s="11" t="s">
        <v>14</v>
      </c>
      <c r="E35" s="13" t="s">
        <v>17</v>
      </c>
      <c r="G35" s="8">
        <f t="shared" ref="G35" si="4">G34</f>
        <v>46349</v>
      </c>
      <c r="H35" s="9"/>
      <c r="I35" s="18" t="str">
        <f>IF(G35="","",VLOOKUP(WEEKDAY(G35,2),Sheet2!$F$2:$G$8,2,FALSE))</f>
        <v>(月)</v>
      </c>
      <c r="J35" s="11" t="s">
        <v>14</v>
      </c>
      <c r="K35" s="13" t="s">
        <v>17</v>
      </c>
    </row>
    <row r="36" spans="1:11" x14ac:dyDescent="0.45">
      <c r="A36" s="4">
        <f>A34</f>
        <v>46284</v>
      </c>
      <c r="B36" s="5"/>
      <c r="C36" s="6" t="str">
        <f>IF(A36="","",VLOOKUP(WEEKDAY(A36,2),Sheet2!$F$2:$G$8,2,FALSE))</f>
        <v>(土)</v>
      </c>
      <c r="D36" s="7"/>
      <c r="E36" s="14" t="s">
        <v>18</v>
      </c>
      <c r="G36" s="4">
        <f t="shared" ref="G36" si="5">G34</f>
        <v>46349</v>
      </c>
      <c r="H36" s="5"/>
      <c r="I36" s="19" t="str">
        <f>IF(G36="","",VLOOKUP(WEEKDAY(G36,2),Sheet2!$F$2:$G$8,2,FALSE))</f>
        <v>(月)</v>
      </c>
      <c r="J36" s="7"/>
      <c r="K36" s="14" t="s">
        <v>18</v>
      </c>
    </row>
    <row r="37" spans="1:11" x14ac:dyDescent="0.45">
      <c r="A37" s="20">
        <v>46285</v>
      </c>
      <c r="B37" s="21"/>
      <c r="C37" s="22" t="str">
        <f>IF(A37="","",VLOOKUP(WEEKDAY(A37,2),Sheet2!$F$2:$G$8,2,FALSE))</f>
        <v>(日)</v>
      </c>
      <c r="D37" s="12" t="s">
        <v>13</v>
      </c>
      <c r="E37" s="12" t="s">
        <v>17</v>
      </c>
      <c r="G37" s="20">
        <v>46354</v>
      </c>
      <c r="H37" s="21"/>
      <c r="I37" s="22" t="str">
        <f>IF(G37="","",VLOOKUP(WEEKDAY(G37,2),Sheet2!$F$2:$G$8,2,FALSE))</f>
        <v>(土)</v>
      </c>
      <c r="J37" s="12" t="s">
        <v>13</v>
      </c>
      <c r="K37" s="12" t="s">
        <v>17</v>
      </c>
    </row>
    <row r="38" spans="1:11" x14ac:dyDescent="0.45">
      <c r="A38" s="8">
        <f>A37</f>
        <v>46285</v>
      </c>
      <c r="B38" s="9"/>
      <c r="C38" s="10" t="str">
        <f>IF(A38="","",VLOOKUP(WEEKDAY(A38,2),Sheet2!$F$2:$G$8,2,FALSE))</f>
        <v>(日)</v>
      </c>
      <c r="D38" s="11" t="s">
        <v>14</v>
      </c>
      <c r="E38" s="13" t="s">
        <v>17</v>
      </c>
      <c r="G38" s="8">
        <f t="shared" ref="G38" si="6">G37</f>
        <v>46354</v>
      </c>
      <c r="H38" s="9"/>
      <c r="I38" s="10" t="str">
        <f>IF(G38="","",VLOOKUP(WEEKDAY(G38,2),Sheet2!$F$2:$G$8,2,FALSE))</f>
        <v>(土)</v>
      </c>
      <c r="J38" s="11" t="s">
        <v>14</v>
      </c>
      <c r="K38" s="13" t="s">
        <v>17</v>
      </c>
    </row>
    <row r="39" spans="1:11" x14ac:dyDescent="0.45">
      <c r="A39" s="4">
        <f>A37</f>
        <v>46285</v>
      </c>
      <c r="B39" s="5"/>
      <c r="C39" s="6" t="str">
        <f>IF(A39="","",VLOOKUP(WEEKDAY(A39,2),Sheet2!$F$2:$G$8,2,FALSE))</f>
        <v>(日)</v>
      </c>
      <c r="D39" s="7"/>
      <c r="E39" s="14" t="s">
        <v>18</v>
      </c>
      <c r="G39" s="4">
        <f t="shared" ref="G39" si="7">G37</f>
        <v>46354</v>
      </c>
      <c r="H39" s="5"/>
      <c r="I39" s="6" t="str">
        <f>IF(G39="","",VLOOKUP(WEEKDAY(G39,2),Sheet2!$F$2:$G$8,2,FALSE))</f>
        <v>(土)</v>
      </c>
      <c r="J39" s="7"/>
      <c r="K39" s="14" t="s">
        <v>18</v>
      </c>
    </row>
    <row r="40" spans="1:11" x14ac:dyDescent="0.45">
      <c r="A40" s="20">
        <v>46286</v>
      </c>
      <c r="B40" s="21"/>
      <c r="C40" s="23" t="str">
        <f>IF(A40="","",VLOOKUP(WEEKDAY(A40,2),Sheet2!$F$2:$G$8,2,FALSE))</f>
        <v>(月)</v>
      </c>
      <c r="D40" s="12" t="s">
        <v>13</v>
      </c>
      <c r="E40" s="12" t="s">
        <v>17</v>
      </c>
      <c r="G40" s="20">
        <v>46355</v>
      </c>
      <c r="H40" s="21"/>
      <c r="I40" s="22" t="str">
        <f>IF(G40="","",VLOOKUP(WEEKDAY(G40,2),Sheet2!$F$2:$G$8,2,FALSE))</f>
        <v>(日)</v>
      </c>
      <c r="J40" s="12" t="s">
        <v>13</v>
      </c>
      <c r="K40" s="12" t="s">
        <v>17</v>
      </c>
    </row>
    <row r="41" spans="1:11" x14ac:dyDescent="0.45">
      <c r="A41" s="8">
        <f>A40</f>
        <v>46286</v>
      </c>
      <c r="B41" s="9"/>
      <c r="C41" s="18" t="str">
        <f>IF(A41="","",VLOOKUP(WEEKDAY(A41,2),Sheet2!$F$2:$G$8,2,FALSE))</f>
        <v>(月)</v>
      </c>
      <c r="D41" s="11" t="s">
        <v>14</v>
      </c>
      <c r="E41" s="13" t="s">
        <v>17</v>
      </c>
      <c r="G41" s="8">
        <f t="shared" ref="G41" si="8">G40</f>
        <v>46355</v>
      </c>
      <c r="H41" s="9"/>
      <c r="I41" s="10" t="str">
        <f>IF(G41="","",VLOOKUP(WEEKDAY(G41,2),Sheet2!$F$2:$G$8,2,FALSE))</f>
        <v>(日)</v>
      </c>
      <c r="J41" s="11" t="s">
        <v>14</v>
      </c>
      <c r="K41" s="13" t="s">
        <v>17</v>
      </c>
    </row>
    <row r="42" spans="1:11" x14ac:dyDescent="0.45">
      <c r="A42" s="4">
        <f>A40</f>
        <v>46286</v>
      </c>
      <c r="B42" s="5"/>
      <c r="C42" s="19" t="str">
        <f>IF(A42="","",VLOOKUP(WEEKDAY(A42,2),Sheet2!$F$2:$G$8,2,FALSE))</f>
        <v>(月)</v>
      </c>
      <c r="D42" s="7"/>
      <c r="E42" s="14" t="s">
        <v>18</v>
      </c>
      <c r="G42" s="4">
        <f t="shared" ref="G42" si="9">G40</f>
        <v>46355</v>
      </c>
      <c r="H42" s="5"/>
      <c r="I42" s="6" t="str">
        <f>IF(G42="","",VLOOKUP(WEEKDAY(G42,2),Sheet2!$F$2:$G$8,2,FALSE))</f>
        <v>(日)</v>
      </c>
      <c r="J42" s="7"/>
      <c r="K42" s="14" t="s">
        <v>18</v>
      </c>
    </row>
    <row r="43" spans="1:11" x14ac:dyDescent="0.45">
      <c r="A43" s="20">
        <v>46287</v>
      </c>
      <c r="B43" s="21"/>
      <c r="C43" s="23" t="str">
        <f>IF(A43="","",VLOOKUP(WEEKDAY(A43,2),Sheet2!$F$2:$G$8,2,FALSE))</f>
        <v>(火)</v>
      </c>
      <c r="D43" s="12" t="s">
        <v>13</v>
      </c>
      <c r="E43" s="12" t="s">
        <v>17</v>
      </c>
      <c r="G43" s="20">
        <v>46361</v>
      </c>
      <c r="H43" s="21"/>
      <c r="I43" s="22" t="str">
        <f>IF(G43="","",VLOOKUP(WEEKDAY(G43,2),Sheet2!$F$2:$G$8,2,FALSE))</f>
        <v>(土)</v>
      </c>
      <c r="J43" s="12" t="s">
        <v>13</v>
      </c>
      <c r="K43" s="12" t="s">
        <v>17</v>
      </c>
    </row>
    <row r="44" spans="1:11" x14ac:dyDescent="0.45">
      <c r="A44" s="8">
        <f>A43</f>
        <v>46287</v>
      </c>
      <c r="B44" s="9"/>
      <c r="C44" s="18" t="str">
        <f>IF(A44="","",VLOOKUP(WEEKDAY(A44,2),Sheet2!$F$2:$G$8,2,FALSE))</f>
        <v>(火)</v>
      </c>
      <c r="D44" s="11" t="s">
        <v>14</v>
      </c>
      <c r="E44" s="13" t="s">
        <v>17</v>
      </c>
      <c r="G44" s="8">
        <f t="shared" ref="G44" si="10">G43</f>
        <v>46361</v>
      </c>
      <c r="H44" s="9"/>
      <c r="I44" s="10" t="str">
        <f>IF(G44="","",VLOOKUP(WEEKDAY(G44,2),Sheet2!$F$2:$G$8,2,FALSE))</f>
        <v>(土)</v>
      </c>
      <c r="J44" s="11" t="s">
        <v>14</v>
      </c>
      <c r="K44" s="13" t="s">
        <v>17</v>
      </c>
    </row>
    <row r="45" spans="1:11" x14ac:dyDescent="0.45">
      <c r="A45" s="4">
        <f>A43</f>
        <v>46287</v>
      </c>
      <c r="B45" s="5"/>
      <c r="C45" s="19" t="str">
        <f>IF(A45="","",VLOOKUP(WEEKDAY(A45,2),Sheet2!$F$2:$G$8,2,FALSE))</f>
        <v>(火)</v>
      </c>
      <c r="D45" s="7"/>
      <c r="E45" s="14" t="s">
        <v>18</v>
      </c>
      <c r="G45" s="4">
        <f t="shared" ref="G45" si="11">G43</f>
        <v>46361</v>
      </c>
      <c r="H45" s="5"/>
      <c r="I45" s="6" t="str">
        <f>IF(G45="","",VLOOKUP(WEEKDAY(G45,2),Sheet2!$F$2:$G$8,2,FALSE))</f>
        <v>(土)</v>
      </c>
      <c r="J45" s="7"/>
      <c r="K45" s="14" t="s">
        <v>18</v>
      </c>
    </row>
    <row r="46" spans="1:11" x14ac:dyDescent="0.45">
      <c r="A46" s="20">
        <v>46288</v>
      </c>
      <c r="B46" s="21"/>
      <c r="C46" s="23" t="str">
        <f>IF(A46="","",VLOOKUP(WEEKDAY(A46,2),Sheet2!$F$2:$G$8,2,FALSE))</f>
        <v>(水)</v>
      </c>
      <c r="D46" s="12" t="s">
        <v>13</v>
      </c>
      <c r="E46" s="12" t="s">
        <v>17</v>
      </c>
      <c r="G46" s="20">
        <v>46362</v>
      </c>
      <c r="H46" s="21"/>
      <c r="I46" s="22" t="str">
        <f>IF(G46="","",VLOOKUP(WEEKDAY(G46,2),Sheet2!$F$2:$G$8,2,FALSE))</f>
        <v>(日)</v>
      </c>
      <c r="J46" s="12" t="s">
        <v>13</v>
      </c>
      <c r="K46" s="12" t="s">
        <v>17</v>
      </c>
    </row>
    <row r="47" spans="1:11" x14ac:dyDescent="0.45">
      <c r="A47" s="8">
        <f>A46</f>
        <v>46288</v>
      </c>
      <c r="B47" s="9"/>
      <c r="C47" s="18" t="str">
        <f>IF(A47="","",VLOOKUP(WEEKDAY(A47,2),Sheet2!$F$2:$G$8,2,FALSE))</f>
        <v>(水)</v>
      </c>
      <c r="D47" s="11" t="s">
        <v>14</v>
      </c>
      <c r="E47" s="13" t="s">
        <v>17</v>
      </c>
      <c r="G47" s="8">
        <f t="shared" ref="G47" si="12">G46</f>
        <v>46362</v>
      </c>
      <c r="H47" s="9"/>
      <c r="I47" s="10" t="str">
        <f>IF(G47="","",VLOOKUP(WEEKDAY(G47,2),Sheet2!$F$2:$G$8,2,FALSE))</f>
        <v>(日)</v>
      </c>
      <c r="J47" s="11" t="s">
        <v>14</v>
      </c>
      <c r="K47" s="13" t="s">
        <v>17</v>
      </c>
    </row>
    <row r="48" spans="1:11" x14ac:dyDescent="0.45">
      <c r="A48" s="4">
        <f>A46</f>
        <v>46288</v>
      </c>
      <c r="B48" s="5"/>
      <c r="C48" s="19" t="str">
        <f>IF(A48="","",VLOOKUP(WEEKDAY(A48,2),Sheet2!$F$2:$G$8,2,FALSE))</f>
        <v>(水)</v>
      </c>
      <c r="D48" s="7"/>
      <c r="E48" s="14" t="s">
        <v>18</v>
      </c>
      <c r="G48" s="4">
        <f t="shared" ref="G48" si="13">G46</f>
        <v>46362</v>
      </c>
      <c r="H48" s="5"/>
      <c r="I48" s="6" t="str">
        <f>IF(G48="","",VLOOKUP(WEEKDAY(G48,2),Sheet2!$F$2:$G$8,2,FALSE))</f>
        <v>(日)</v>
      </c>
      <c r="J48" s="7"/>
      <c r="K48" s="14" t="s">
        <v>18</v>
      </c>
    </row>
    <row r="49" spans="1:12" x14ac:dyDescent="0.45">
      <c r="A49" s="20">
        <v>46291</v>
      </c>
      <c r="B49" s="21"/>
      <c r="C49" s="22" t="str">
        <f>IF(A49="","",VLOOKUP(WEEKDAY(A49,2),Sheet2!$F$2:$G$8,2,FALSE))</f>
        <v>(土)</v>
      </c>
      <c r="D49" s="12" t="s">
        <v>13</v>
      </c>
      <c r="E49" s="12" t="s">
        <v>17</v>
      </c>
      <c r="G49" s="20">
        <v>46368</v>
      </c>
      <c r="H49" s="21"/>
      <c r="I49" s="22" t="str">
        <f>IF(G49="","",VLOOKUP(WEEKDAY(G49,2),Sheet2!$F$2:$G$8,2,FALSE))</f>
        <v>(土)</v>
      </c>
      <c r="J49" s="12" t="s">
        <v>13</v>
      </c>
      <c r="K49" s="12" t="s">
        <v>17</v>
      </c>
      <c r="L49" s="71"/>
    </row>
    <row r="50" spans="1:12" ht="18.75" customHeight="1" x14ac:dyDescent="0.45">
      <c r="A50" s="8">
        <f>A49</f>
        <v>46291</v>
      </c>
      <c r="B50" s="9"/>
      <c r="C50" s="10" t="str">
        <f>IF(A50="","",VLOOKUP(WEEKDAY(A50,2),Sheet2!$F$2:$G$8,2,FALSE))</f>
        <v>(土)</v>
      </c>
      <c r="D50" s="11" t="s">
        <v>14</v>
      </c>
      <c r="E50" s="13" t="s">
        <v>17</v>
      </c>
      <c r="G50" s="8">
        <f t="shared" ref="G50" si="14">G49</f>
        <v>46368</v>
      </c>
      <c r="H50" s="9"/>
      <c r="I50" s="10" t="str">
        <f>IF(G50="","",VLOOKUP(WEEKDAY(G50,2),Sheet2!$F$2:$G$8,2,FALSE))</f>
        <v>(土)</v>
      </c>
      <c r="J50" s="11" t="s">
        <v>14</v>
      </c>
      <c r="K50" s="13" t="s">
        <v>17</v>
      </c>
      <c r="L50" s="71"/>
    </row>
    <row r="51" spans="1:12" ht="18.75" customHeight="1" x14ac:dyDescent="0.45">
      <c r="A51" s="4">
        <f>A49</f>
        <v>46291</v>
      </c>
      <c r="B51" s="5"/>
      <c r="C51" s="6" t="str">
        <f>IF(A51="","",VLOOKUP(WEEKDAY(A51,2),Sheet2!$F$2:$G$8,2,FALSE))</f>
        <v>(土)</v>
      </c>
      <c r="D51" s="7"/>
      <c r="E51" s="14" t="s">
        <v>18</v>
      </c>
      <c r="G51" s="4">
        <f t="shared" ref="G51" si="15">G49</f>
        <v>46368</v>
      </c>
      <c r="H51" s="5"/>
      <c r="I51" s="6" t="str">
        <f>IF(G51="","",VLOOKUP(WEEKDAY(G51,2),Sheet2!$F$2:$G$8,2,FALSE))</f>
        <v>(土)</v>
      </c>
      <c r="J51" s="7"/>
      <c r="K51" s="14" t="s">
        <v>18</v>
      </c>
      <c r="L51" s="71"/>
    </row>
    <row r="52" spans="1:12" ht="16.5" customHeight="1" x14ac:dyDescent="0.45">
      <c r="A52" s="20">
        <v>46292</v>
      </c>
      <c r="B52" s="21"/>
      <c r="C52" s="22" t="str">
        <f>IF(A52="","",VLOOKUP(WEEKDAY(A52,2),Sheet2!$F$2:$G$8,2,FALSE))</f>
        <v>(日)</v>
      </c>
      <c r="D52" s="12" t="s">
        <v>13</v>
      </c>
      <c r="E52" s="12" t="s">
        <v>17</v>
      </c>
      <c r="G52" s="25">
        <v>46369</v>
      </c>
      <c r="H52" s="26"/>
      <c r="I52" s="11" t="str">
        <f>IF(G52="","",VLOOKUP(WEEKDAY(G52,2),Sheet2!$F$2:$G$8,2,FALSE))</f>
        <v>(日)</v>
      </c>
      <c r="J52" s="27" t="s">
        <v>13</v>
      </c>
      <c r="K52" s="27" t="s">
        <v>17</v>
      </c>
      <c r="L52" s="71"/>
    </row>
    <row r="53" spans="1:12" ht="18.75" customHeight="1" x14ac:dyDescent="0.45">
      <c r="A53" s="8">
        <f>A52</f>
        <v>46292</v>
      </c>
      <c r="B53" s="9"/>
      <c r="C53" s="10" t="str">
        <f>IF(A53="","",VLOOKUP(WEEKDAY(A53,2),Sheet2!$F$2:$G$8,2,FALSE))</f>
        <v>(日)</v>
      </c>
      <c r="D53" s="11" t="s">
        <v>14</v>
      </c>
      <c r="E53" s="13" t="s">
        <v>17</v>
      </c>
      <c r="G53" s="8">
        <f t="shared" ref="G53" si="16">G52</f>
        <v>46369</v>
      </c>
      <c r="H53" s="9"/>
      <c r="I53" s="10" t="str">
        <f>IF(G53="","",VLOOKUP(WEEKDAY(G53,2),Sheet2!$F$2:$G$8,2,FALSE))</f>
        <v>(日)</v>
      </c>
      <c r="J53" s="11" t="s">
        <v>14</v>
      </c>
      <c r="K53" s="13" t="s">
        <v>17</v>
      </c>
      <c r="L53" s="71"/>
    </row>
    <row r="54" spans="1:12" ht="19.5" customHeight="1" x14ac:dyDescent="0.45">
      <c r="A54" s="4">
        <f>A52</f>
        <v>46292</v>
      </c>
      <c r="B54" s="5"/>
      <c r="C54" s="6" t="str">
        <f>IF(A54="","",VLOOKUP(WEEKDAY(A54,2),Sheet2!$F$2:$G$8,2,FALSE))</f>
        <v>(日)</v>
      </c>
      <c r="D54" s="7"/>
      <c r="E54" s="14" t="s">
        <v>18</v>
      </c>
      <c r="G54" s="4">
        <f t="shared" ref="G54" si="17">G52</f>
        <v>46369</v>
      </c>
      <c r="H54" s="5"/>
      <c r="I54" s="6" t="str">
        <f>IF(G54="","",VLOOKUP(WEEKDAY(G54,2),Sheet2!$F$2:$G$8,2,FALSE))</f>
        <v>(日)</v>
      </c>
      <c r="J54" s="7"/>
      <c r="K54" s="14" t="s">
        <v>18</v>
      </c>
      <c r="L54" s="71"/>
    </row>
    <row r="55" spans="1:12" x14ac:dyDescent="0.45">
      <c r="A55" s="20">
        <v>46298</v>
      </c>
      <c r="B55" s="21"/>
      <c r="C55" s="22" t="str">
        <f>IF(A55="","",VLOOKUP(WEEKDAY(A55,2),Sheet2!$F$2:$G$8,2,FALSE))</f>
        <v>(土)</v>
      </c>
      <c r="D55" s="12" t="s">
        <v>13</v>
      </c>
      <c r="E55" s="12" t="s">
        <v>17</v>
      </c>
      <c r="G55" s="20">
        <v>46375</v>
      </c>
      <c r="H55" s="21"/>
      <c r="I55" s="22" t="str">
        <f>IF(G55="","",VLOOKUP(WEEKDAY(G55,2),Sheet2!$F$2:$G$8,2,FALSE))</f>
        <v>(土)</v>
      </c>
      <c r="J55" s="12" t="s">
        <v>13</v>
      </c>
      <c r="K55" s="12" t="s">
        <v>17</v>
      </c>
    </row>
    <row r="56" spans="1:12" x14ac:dyDescent="0.45">
      <c r="A56" s="8">
        <f>A55</f>
        <v>46298</v>
      </c>
      <c r="B56" s="9"/>
      <c r="C56" s="10" t="str">
        <f>IF(A56="","",VLOOKUP(WEEKDAY(A56,2),Sheet2!$F$2:$G$8,2,FALSE))</f>
        <v>(土)</v>
      </c>
      <c r="D56" s="11" t="s">
        <v>14</v>
      </c>
      <c r="E56" s="13" t="s">
        <v>17</v>
      </c>
      <c r="G56" s="8">
        <f t="shared" ref="G56" si="18">G55</f>
        <v>46375</v>
      </c>
      <c r="H56" s="9"/>
      <c r="I56" s="10" t="str">
        <f>IF(G56="","",VLOOKUP(WEEKDAY(G56,2),Sheet2!$F$2:$G$8,2,FALSE))</f>
        <v>(土)</v>
      </c>
      <c r="J56" s="11" t="s">
        <v>14</v>
      </c>
      <c r="K56" s="13" t="s">
        <v>17</v>
      </c>
    </row>
    <row r="57" spans="1:12" x14ac:dyDescent="0.45">
      <c r="A57" s="4">
        <f>A55</f>
        <v>46298</v>
      </c>
      <c r="B57" s="5"/>
      <c r="C57" s="6" t="str">
        <f>IF(A57="","",VLOOKUP(WEEKDAY(A57,2),Sheet2!$F$2:$G$8,2,FALSE))</f>
        <v>(土)</v>
      </c>
      <c r="D57" s="7"/>
      <c r="E57" s="14" t="s">
        <v>18</v>
      </c>
      <c r="G57" s="4">
        <f t="shared" ref="G57" si="19">G55</f>
        <v>46375</v>
      </c>
      <c r="H57" s="5"/>
      <c r="I57" s="6" t="str">
        <f>IF(G57="","",VLOOKUP(WEEKDAY(G57,2),Sheet2!$F$2:$G$8,2,FALSE))</f>
        <v>(土)</v>
      </c>
      <c r="J57" s="7"/>
      <c r="K57" s="14" t="s">
        <v>18</v>
      </c>
    </row>
    <row r="58" spans="1:12" x14ac:dyDescent="0.45">
      <c r="A58" s="20">
        <v>46299</v>
      </c>
      <c r="B58" s="21"/>
      <c r="C58" s="22" t="str">
        <f>IF(A58="","",VLOOKUP(WEEKDAY(A58,2),Sheet2!$F$2:$G$8,2,FALSE))</f>
        <v>(日)</v>
      </c>
      <c r="D58" s="12" t="s">
        <v>13</v>
      </c>
      <c r="E58" s="12" t="s">
        <v>17</v>
      </c>
      <c r="G58" s="20">
        <v>46376</v>
      </c>
      <c r="H58" s="21"/>
      <c r="I58" s="22" t="str">
        <f>IF(G58="","",VLOOKUP(WEEKDAY(G58,2),Sheet2!$F$2:$G$8,2,FALSE))</f>
        <v>(日)</v>
      </c>
      <c r="J58" s="12" t="s">
        <v>13</v>
      </c>
      <c r="K58" s="12" t="s">
        <v>17</v>
      </c>
    </row>
    <row r="59" spans="1:12" x14ac:dyDescent="0.45">
      <c r="A59" s="8">
        <f>A58</f>
        <v>46299</v>
      </c>
      <c r="B59" s="9"/>
      <c r="C59" s="18" t="str">
        <f>IF(A59="","",VLOOKUP(WEEKDAY(A59,2),Sheet2!$F$2:$G$8,2,FALSE))</f>
        <v>(日)</v>
      </c>
      <c r="D59" s="11" t="s">
        <v>14</v>
      </c>
      <c r="E59" s="13" t="s">
        <v>17</v>
      </c>
      <c r="G59" s="8">
        <f t="shared" ref="G59" si="20">G58</f>
        <v>46376</v>
      </c>
      <c r="H59" s="9"/>
      <c r="I59" s="10" t="str">
        <f>IF(G59="","",VLOOKUP(WEEKDAY(G59,2),Sheet2!$F$2:$G$8,2,FALSE))</f>
        <v>(日)</v>
      </c>
      <c r="J59" s="11" t="s">
        <v>14</v>
      </c>
      <c r="K59" s="13" t="s">
        <v>17</v>
      </c>
    </row>
    <row r="60" spans="1:12" x14ac:dyDescent="0.45">
      <c r="A60" s="4">
        <f>A58</f>
        <v>46299</v>
      </c>
      <c r="B60" s="5"/>
      <c r="C60" s="19" t="str">
        <f>IF(A60="","",VLOOKUP(WEEKDAY(A60,2),Sheet2!$F$2:$G$8,2,FALSE))</f>
        <v>(日)</v>
      </c>
      <c r="D60" s="7"/>
      <c r="E60" s="14" t="s">
        <v>18</v>
      </c>
      <c r="G60" s="4">
        <f t="shared" ref="G60" si="21">G58</f>
        <v>46376</v>
      </c>
      <c r="H60" s="5"/>
      <c r="I60" s="6" t="str">
        <f>IF(G60="","",VLOOKUP(WEEKDAY(G60,2),Sheet2!$F$2:$G$8,2,FALSE))</f>
        <v>(日)</v>
      </c>
      <c r="J60" s="7"/>
      <c r="K60" s="14" t="s">
        <v>18</v>
      </c>
    </row>
    <row r="64" spans="1:12" x14ac:dyDescent="0.45">
      <c r="D64" s="2"/>
    </row>
    <row r="65" spans="4:4" x14ac:dyDescent="0.45">
      <c r="D65" s="2"/>
    </row>
    <row r="66" spans="4:4" x14ac:dyDescent="0.45">
      <c r="D66" s="2"/>
    </row>
  </sheetData>
  <mergeCells count="8">
    <mergeCell ref="L49:L54"/>
    <mergeCell ref="A1:K2"/>
    <mergeCell ref="J4:J6"/>
    <mergeCell ref="D4:D6"/>
    <mergeCell ref="C4:C6"/>
    <mergeCell ref="A4:B6"/>
    <mergeCell ref="G4:H6"/>
    <mergeCell ref="I4:I6"/>
  </mergeCells>
  <phoneticPr fontId="3"/>
  <conditionalFormatting sqref="C7">
    <cfRule type="cellIs" dxfId="84" priority="29" operator="equal">
      <formula>"(土)"</formula>
    </cfRule>
    <cfRule type="cellIs" dxfId="83" priority="30" operator="equal">
      <formula>"(日)"</formula>
    </cfRule>
  </conditionalFormatting>
  <conditionalFormatting sqref="C8:C9">
    <cfRule type="cellIs" dxfId="82" priority="31" operator="equal">
      <formula>"(日)"</formula>
    </cfRule>
    <cfRule type="cellIs" dxfId="81" priority="32" operator="equal">
      <formula>"(土)"</formula>
    </cfRule>
  </conditionalFormatting>
  <conditionalFormatting sqref="C10 C13">
    <cfRule type="cellIs" dxfId="80" priority="17" operator="equal">
      <formula>"(土)"</formula>
    </cfRule>
    <cfRule type="cellIs" dxfId="79" priority="18" operator="equal">
      <formula>"(日)"</formula>
    </cfRule>
  </conditionalFormatting>
  <conditionalFormatting sqref="C11:C12 C14:C15">
    <cfRule type="cellIs" dxfId="78" priority="19" operator="equal">
      <formula>"(日)"</formula>
    </cfRule>
    <cfRule type="cellIs" dxfId="77" priority="20" operator="equal">
      <formula>"(土)"</formula>
    </cfRule>
  </conditionalFormatting>
  <conditionalFormatting sqref="C16">
    <cfRule type="cellIs" dxfId="76" priority="10" operator="equal">
      <formula>"(土)"</formula>
    </cfRule>
    <cfRule type="cellIs" dxfId="75" priority="11" operator="equal">
      <formula>"(日)"</formula>
    </cfRule>
  </conditionalFormatting>
  <conditionalFormatting sqref="C17:C18">
    <cfRule type="cellIs" dxfId="74" priority="12" operator="equal">
      <formula>"(日)"</formula>
    </cfRule>
    <cfRule type="cellIs" dxfId="73" priority="13" operator="equal">
      <formula>"(土)"</formula>
    </cfRule>
  </conditionalFormatting>
  <conditionalFormatting sqref="C19 C22">
    <cfRule type="cellIs" dxfId="72" priority="118" operator="equal">
      <formula>"(土)"</formula>
    </cfRule>
    <cfRule type="cellIs" dxfId="71" priority="119" operator="equal">
      <formula>"(日)"</formula>
    </cfRule>
  </conditionalFormatting>
  <conditionalFormatting sqref="C20:C21 C23:C24">
    <cfRule type="cellIs" dxfId="70" priority="120" operator="equal">
      <formula>"(日)"</formula>
    </cfRule>
    <cfRule type="cellIs" dxfId="69" priority="121" operator="equal">
      <formula>"(土)"</formula>
    </cfRule>
  </conditionalFormatting>
  <conditionalFormatting sqref="C25 C28">
    <cfRule type="cellIs" dxfId="68" priority="113" operator="equal">
      <formula>"(土)"</formula>
    </cfRule>
    <cfRule type="cellIs" dxfId="67" priority="114" operator="equal">
      <formula>"(日)"</formula>
    </cfRule>
  </conditionalFormatting>
  <conditionalFormatting sqref="C26:C27 C29:C30">
    <cfRule type="cellIs" dxfId="66" priority="115" operator="equal">
      <formula>"(日)"</formula>
    </cfRule>
    <cfRule type="cellIs" dxfId="65" priority="116" operator="equal">
      <formula>"(土)"</formula>
    </cfRule>
  </conditionalFormatting>
  <conditionalFormatting sqref="C31 C34">
    <cfRule type="cellIs" dxfId="64" priority="108" operator="equal">
      <formula>"(土)"</formula>
    </cfRule>
    <cfRule type="cellIs" dxfId="63" priority="109" operator="equal">
      <formula>"(日)"</formula>
    </cfRule>
  </conditionalFormatting>
  <conditionalFormatting sqref="C32:C33 C35:C36">
    <cfRule type="cellIs" dxfId="62" priority="110" operator="equal">
      <formula>"(日)"</formula>
    </cfRule>
    <cfRule type="cellIs" dxfId="61" priority="111" operator="equal">
      <formula>"(土)"</formula>
    </cfRule>
  </conditionalFormatting>
  <conditionalFormatting sqref="C37 C40">
    <cfRule type="cellIs" dxfId="60" priority="103" operator="equal">
      <formula>"(土)"</formula>
    </cfRule>
    <cfRule type="cellIs" dxfId="59" priority="104" operator="equal">
      <formula>"(日)"</formula>
    </cfRule>
  </conditionalFormatting>
  <conditionalFormatting sqref="C38:C39 C41:C42">
    <cfRule type="cellIs" dxfId="58" priority="105" operator="equal">
      <formula>"(日)"</formula>
    </cfRule>
    <cfRule type="cellIs" dxfId="57" priority="106" operator="equal">
      <formula>"(土)"</formula>
    </cfRule>
  </conditionalFormatting>
  <conditionalFormatting sqref="C43 C46">
    <cfRule type="cellIs" dxfId="56" priority="78" operator="equal">
      <formula>"(土)"</formula>
    </cfRule>
    <cfRule type="cellIs" dxfId="55" priority="79" operator="equal">
      <formula>"(日)"</formula>
    </cfRule>
  </conditionalFormatting>
  <conditionalFormatting sqref="C44:C45 C47:C48">
    <cfRule type="cellIs" dxfId="54" priority="80" operator="equal">
      <formula>"(日)"</formula>
    </cfRule>
    <cfRule type="cellIs" dxfId="53" priority="81" operator="equal">
      <formula>"(土)"</formula>
    </cfRule>
  </conditionalFormatting>
  <conditionalFormatting sqref="C49 C52">
    <cfRule type="cellIs" dxfId="52" priority="68" operator="equal">
      <formula>"(土)"</formula>
    </cfRule>
    <cfRule type="cellIs" dxfId="51" priority="69" operator="equal">
      <formula>"(日)"</formula>
    </cfRule>
  </conditionalFormatting>
  <conditionalFormatting sqref="C50:C51 C53:C54">
    <cfRule type="cellIs" dxfId="50" priority="70" operator="equal">
      <formula>"(日)"</formula>
    </cfRule>
    <cfRule type="cellIs" dxfId="49" priority="71" operator="equal">
      <formula>"(土)"</formula>
    </cfRule>
  </conditionalFormatting>
  <conditionalFormatting sqref="C55">
    <cfRule type="cellIs" dxfId="48" priority="58" operator="equal">
      <formula>"(土)"</formula>
    </cfRule>
    <cfRule type="cellIs" dxfId="47" priority="59" operator="equal">
      <formula>"(日)"</formula>
    </cfRule>
  </conditionalFormatting>
  <conditionalFormatting sqref="C56:C57">
    <cfRule type="cellIs" dxfId="46" priority="60" operator="equal">
      <formula>"(日)"</formula>
    </cfRule>
    <cfRule type="cellIs" dxfId="45" priority="61" operator="equal">
      <formula>"(土)"</formula>
    </cfRule>
  </conditionalFormatting>
  <conditionalFormatting sqref="E7">
    <cfRule type="cellIs" dxfId="40" priority="27" operator="equal">
      <formula>"○"</formula>
    </cfRule>
  </conditionalFormatting>
  <conditionalFormatting sqref="E8">
    <cfRule type="cellIs" dxfId="39" priority="28" operator="equal">
      <formula>"○"</formula>
    </cfRule>
  </conditionalFormatting>
  <conditionalFormatting sqref="E10">
    <cfRule type="cellIs" dxfId="38" priority="15" operator="equal">
      <formula>"○"</formula>
    </cfRule>
  </conditionalFormatting>
  <conditionalFormatting sqref="E11 E14">
    <cfRule type="cellIs" dxfId="37" priority="16" operator="equal">
      <formula>"○"</formula>
    </cfRule>
  </conditionalFormatting>
  <conditionalFormatting sqref="E13">
    <cfRule type="cellIs" dxfId="36" priority="14" operator="equal">
      <formula>"○"</formula>
    </cfRule>
  </conditionalFormatting>
  <conditionalFormatting sqref="E17">
    <cfRule type="cellIs" dxfId="34" priority="9" operator="equal">
      <formula>"○"</formula>
    </cfRule>
  </conditionalFormatting>
  <conditionalFormatting sqref="E16">
    <cfRule type="cellIs" dxfId="33" priority="7" operator="equal">
      <formula>"○"</formula>
    </cfRule>
  </conditionalFormatting>
  <conditionalFormatting sqref="E19">
    <cfRule type="cellIs" dxfId="32" priority="26" operator="equal">
      <formula>"○"</formula>
    </cfRule>
  </conditionalFormatting>
  <conditionalFormatting sqref="C58 I7">
    <cfRule type="cellIs" dxfId="31" priority="50" operator="equal">
      <formula>"(土)"</formula>
    </cfRule>
    <cfRule type="cellIs" dxfId="30" priority="51" operator="equal">
      <formula>"(日)"</formula>
    </cfRule>
  </conditionalFormatting>
  <conditionalFormatting sqref="C59:C60 I8:I9">
    <cfRule type="cellIs" dxfId="29" priority="52" operator="equal">
      <formula>"(日)"</formula>
    </cfRule>
    <cfRule type="cellIs" dxfId="28" priority="53" operator="equal">
      <formula>"(土)"</formula>
    </cfRule>
  </conditionalFormatting>
  <conditionalFormatting sqref="I10">
    <cfRule type="cellIs" dxfId="27" priority="33" operator="equal">
      <formula>"(土)"</formula>
    </cfRule>
    <cfRule type="cellIs" dxfId="26" priority="34" operator="equal">
      <formula>"(日)"</formula>
    </cfRule>
  </conditionalFormatting>
  <conditionalFormatting sqref="I11:I12">
    <cfRule type="cellIs" dxfId="25" priority="35" operator="equal">
      <formula>"(日)"</formula>
    </cfRule>
    <cfRule type="cellIs" dxfId="24" priority="36" operator="equal">
      <formula>"(土)"</formula>
    </cfRule>
  </conditionalFormatting>
  <conditionalFormatting sqref="I13">
    <cfRule type="cellIs" dxfId="23" priority="46" operator="equal">
      <formula>"(土)"</formula>
    </cfRule>
    <cfRule type="cellIs" dxfId="22" priority="47" operator="equal">
      <formula>"(日)"</formula>
    </cfRule>
  </conditionalFormatting>
  <conditionalFormatting sqref="I14:I15">
    <cfRule type="cellIs" dxfId="21" priority="48" operator="equal">
      <formula>"(日)"</formula>
    </cfRule>
    <cfRule type="cellIs" dxfId="20" priority="49" operator="equal">
      <formula>"(土)"</formula>
    </cfRule>
  </conditionalFormatting>
  <conditionalFormatting sqref="I16 I19">
    <cfRule type="cellIs" dxfId="19" priority="42" operator="equal">
      <formula>"(土)"</formula>
    </cfRule>
    <cfRule type="cellIs" dxfId="18" priority="43" operator="equal">
      <formula>"(日)"</formula>
    </cfRule>
  </conditionalFormatting>
  <conditionalFormatting sqref="I17:I18 I20:I21">
    <cfRule type="cellIs" dxfId="17" priority="44" operator="equal">
      <formula>"(日)"</formula>
    </cfRule>
    <cfRule type="cellIs" dxfId="16" priority="45" operator="equal">
      <formula>"(土)"</formula>
    </cfRule>
  </conditionalFormatting>
  <conditionalFormatting sqref="I22 I25 I28 I31 I34 I37 I40 I43 I46 I49 I52 I55">
    <cfRule type="cellIs" dxfId="15" priority="38" operator="equal">
      <formula>"(土)"</formula>
    </cfRule>
    <cfRule type="cellIs" dxfId="14" priority="39" operator="equal">
      <formula>"(日)"</formula>
    </cfRule>
  </conditionalFormatting>
  <conditionalFormatting sqref="I23:I24 I26:I27 I29:I30 I32:I33 I35:I36 I38:I39 I41:I42 I44:I45 I47:I48 I50:I51 I53:I54 I56:I57">
    <cfRule type="cellIs" dxfId="13" priority="40" operator="equal">
      <formula>"(日)"</formula>
    </cfRule>
    <cfRule type="cellIs" dxfId="12" priority="41" operator="equal">
      <formula>"(土)"</formula>
    </cfRule>
  </conditionalFormatting>
  <conditionalFormatting sqref="E58 K7 E22 E25 E28 E31 E34 E37 E40 E43 E46 E49 E52 E55">
    <cfRule type="cellIs" dxfId="11" priority="25" operator="equal">
      <formula>"○"</formula>
    </cfRule>
  </conditionalFormatting>
  <conditionalFormatting sqref="E59 K8 E20 E23 E26 E29 E32 E35 E38 E41 E44 E47 E50 E53 E56">
    <cfRule type="cellIs" dxfId="10" priority="117" operator="equal">
      <formula>"○"</formula>
    </cfRule>
  </conditionalFormatting>
  <conditionalFormatting sqref="K10 K13">
    <cfRule type="cellIs" dxfId="9" priority="21" operator="equal">
      <formula>"○"</formula>
    </cfRule>
  </conditionalFormatting>
  <conditionalFormatting sqref="K11 K14">
    <cfRule type="cellIs" dxfId="8" priority="22" operator="equal">
      <formula>"○"</formula>
    </cfRule>
  </conditionalFormatting>
  <conditionalFormatting sqref="K16 K19 K22 K25 K28 K31 K34 K37 K40 K43 K46 K49 K52 K55">
    <cfRule type="cellIs" dxfId="7" priority="23" operator="equal">
      <formula>"○"</formula>
    </cfRule>
  </conditionalFormatting>
  <conditionalFormatting sqref="K17 K20 K23 K26 K29 K32 K35 K38 K41 K44 K47 K50 K53 K56">
    <cfRule type="cellIs" dxfId="6" priority="24" operator="equal">
      <formula>"○"</formula>
    </cfRule>
  </conditionalFormatting>
  <conditionalFormatting sqref="I58">
    <cfRule type="cellIs" dxfId="5" priority="3" operator="equal">
      <formula>"(土)"</formula>
    </cfRule>
    <cfRule type="cellIs" dxfId="4" priority="4" operator="equal">
      <formula>"(日)"</formula>
    </cfRule>
  </conditionalFormatting>
  <conditionalFormatting sqref="I59:I60">
    <cfRule type="cellIs" dxfId="3" priority="5" operator="equal">
      <formula>"(日)"</formula>
    </cfRule>
    <cfRule type="cellIs" dxfId="2" priority="6" operator="equal">
      <formula>"(土)"</formula>
    </cfRule>
  </conditionalFormatting>
  <conditionalFormatting sqref="K58">
    <cfRule type="cellIs" dxfId="1" priority="1" operator="equal">
      <formula>"○"</formula>
    </cfRule>
  </conditionalFormatting>
  <conditionalFormatting sqref="K59">
    <cfRule type="cellIs" dxfId="0" priority="2" operator="equal">
      <formula>"○"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64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95F976E-F3F6-4A8F-9E92-2E020372D6D7}">
          <x14:formula1>
            <xm:f>Sheet2!$D$2:$D$4</xm:f>
          </x14:formula1>
          <xm:sqref>E6 E58:E60 K6:K9</xm:sqref>
        </x14:dataValidation>
        <x14:dataValidation type="list" allowBlank="1" showInputMessage="1" showErrorMessage="1" xr:uid="{6F75F3B4-656D-48BD-A00F-DF87C51D1FD0}">
          <x14:formula1>
            <xm:f>Sheet2!$D$6:$D$9</xm:f>
          </x14:formula1>
          <xm:sqref>E7:E8 E19:E20 E22:E23 K7:K8 E25:E26 E28:E29 E31:E32 E34:E35 E37:E38 E40:E41 E43:E44 E46:E47 E49:E50 E52:E53 E55:E56 E58:E59 K16:K17 K19:K20 K22:K23 K25:K26 K28:K29 K31:K32 K34:K35 K37:K38 K40:K41 K43:K44 K46:K47 K49:K50 K52:K53 K55:K56 K10:K11 K13:K14 E10:E11 E13:E14 E16:E17 K58:K59</xm:sqref>
        </x14:dataValidation>
        <x14:dataValidation type="list" allowBlank="1" showInputMessage="1" showErrorMessage="1" xr:uid="{E22AD9DF-4D7D-48F9-99B3-C34D5D9863D7}">
          <x14:formula1>
            <xm:f>Sheet2!$B$2:$B$19</xm:f>
          </x14:formula1>
          <xm:sqref>K4 E4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6CDD-7556-46A9-8C86-4CE8E24D6F28}">
  <dimension ref="B1:Q13"/>
  <sheetViews>
    <sheetView topLeftCell="B1" zoomScale="90" zoomScaleNormal="90" workbookViewId="0">
      <selection activeCell="B2" sqref="B2:B18"/>
    </sheetView>
  </sheetViews>
  <sheetFormatPr defaultColWidth="9" defaultRowHeight="17.399999999999999" x14ac:dyDescent="0.45"/>
  <cols>
    <col min="1" max="1" width="9" style="1"/>
    <col min="2" max="2" width="29.8984375" style="1" bestFit="1" customWidth="1"/>
    <col min="3" max="8" width="9" style="1"/>
    <col min="9" max="9" width="29.8984375" style="1" bestFit="1" customWidth="1"/>
    <col min="10" max="15" width="9.69921875" style="1" customWidth="1"/>
    <col min="16" max="16384" width="9" style="1"/>
  </cols>
  <sheetData>
    <row r="1" spans="2:17" x14ac:dyDescent="0.45">
      <c r="J1" s="86">
        <v>1</v>
      </c>
      <c r="K1" s="86">
        <v>2</v>
      </c>
      <c r="L1" s="86">
        <v>3</v>
      </c>
      <c r="M1" s="86">
        <v>4</v>
      </c>
      <c r="N1" s="86">
        <v>5</v>
      </c>
      <c r="O1" s="86">
        <v>6</v>
      </c>
      <c r="P1" s="86">
        <v>7</v>
      </c>
      <c r="Q1" s="86">
        <v>8</v>
      </c>
    </row>
    <row r="2" spans="2:17" x14ac:dyDescent="0.45">
      <c r="B2" s="1" t="s">
        <v>17</v>
      </c>
      <c r="D2" s="1" t="s">
        <v>17</v>
      </c>
      <c r="F2" s="1">
        <v>1</v>
      </c>
      <c r="G2" s="1" t="s">
        <v>6</v>
      </c>
      <c r="I2" s="1" t="s">
        <v>17</v>
      </c>
    </row>
    <row r="3" spans="2:17" x14ac:dyDescent="0.45">
      <c r="B3" s="1" t="s">
        <v>46</v>
      </c>
      <c r="D3" s="1" t="s">
        <v>4</v>
      </c>
      <c r="F3" s="1">
        <v>2</v>
      </c>
      <c r="G3" s="1" t="s">
        <v>7</v>
      </c>
      <c r="I3" s="1" t="s">
        <v>46</v>
      </c>
      <c r="J3" s="1" t="s">
        <v>51</v>
      </c>
      <c r="K3" s="1" t="s">
        <v>52</v>
      </c>
      <c r="L3" s="1" t="s">
        <v>30</v>
      </c>
      <c r="M3" s="1" t="s">
        <v>31</v>
      </c>
      <c r="N3" s="1" t="s">
        <v>53</v>
      </c>
      <c r="O3" s="1" t="s">
        <v>29</v>
      </c>
      <c r="P3" s="1" t="s">
        <v>54</v>
      </c>
      <c r="Q3" s="1" t="s">
        <v>55</v>
      </c>
    </row>
    <row r="4" spans="2:17" x14ac:dyDescent="0.45">
      <c r="B4" s="1" t="s">
        <v>47</v>
      </c>
      <c r="D4" s="1" t="s">
        <v>5</v>
      </c>
      <c r="F4" s="1">
        <v>3</v>
      </c>
      <c r="G4" s="1" t="s">
        <v>8</v>
      </c>
      <c r="I4" s="1" t="s">
        <v>47</v>
      </c>
      <c r="J4" s="1" t="s">
        <v>53</v>
      </c>
      <c r="K4" s="1" t="s">
        <v>28</v>
      </c>
      <c r="L4" s="1" t="s">
        <v>56</v>
      </c>
      <c r="M4" s="1" t="s">
        <v>55</v>
      </c>
      <c r="N4" s="1" t="s">
        <v>52</v>
      </c>
      <c r="O4" s="1" t="s">
        <v>57</v>
      </c>
      <c r="P4" s="1" t="s">
        <v>29</v>
      </c>
      <c r="Q4" s="1" t="s">
        <v>58</v>
      </c>
    </row>
    <row r="5" spans="2:17" x14ac:dyDescent="0.45">
      <c r="B5" s="1" t="s">
        <v>48</v>
      </c>
      <c r="F5" s="1">
        <v>4</v>
      </c>
      <c r="G5" s="1" t="s">
        <v>9</v>
      </c>
      <c r="I5" s="1" t="s">
        <v>48</v>
      </c>
    </row>
    <row r="6" spans="2:17" x14ac:dyDescent="0.45">
      <c r="B6" s="1" t="s">
        <v>49</v>
      </c>
      <c r="D6" s="1" t="s">
        <v>17</v>
      </c>
      <c r="F6" s="1">
        <v>5</v>
      </c>
      <c r="G6" s="1" t="s">
        <v>10</v>
      </c>
      <c r="I6" s="1" t="s">
        <v>49</v>
      </c>
    </row>
    <row r="7" spans="2:17" x14ac:dyDescent="0.45">
      <c r="B7" s="1" t="s">
        <v>50</v>
      </c>
      <c r="D7" s="1" t="s">
        <v>15</v>
      </c>
      <c r="F7" s="1">
        <v>6</v>
      </c>
      <c r="G7" s="1" t="s">
        <v>11</v>
      </c>
      <c r="I7" s="1" t="s">
        <v>50</v>
      </c>
      <c r="J7" s="1" t="s">
        <v>59</v>
      </c>
      <c r="K7" s="1" t="s">
        <v>32</v>
      </c>
      <c r="L7" s="1" t="s">
        <v>60</v>
      </c>
      <c r="M7" s="1" t="s">
        <v>61</v>
      </c>
    </row>
    <row r="8" spans="2:17" x14ac:dyDescent="0.45">
      <c r="B8" s="1" t="s">
        <v>19</v>
      </c>
      <c r="D8" s="1" t="s">
        <v>16</v>
      </c>
      <c r="F8" s="1">
        <v>7</v>
      </c>
      <c r="G8" s="1" t="s">
        <v>12</v>
      </c>
      <c r="I8" s="1" t="s">
        <v>19</v>
      </c>
    </row>
    <row r="9" spans="2:17" x14ac:dyDescent="0.45">
      <c r="B9" s="1" t="s">
        <v>20</v>
      </c>
      <c r="I9" s="1" t="s">
        <v>20</v>
      </c>
    </row>
    <row r="10" spans="2:17" x14ac:dyDescent="0.45">
      <c r="B10" s="1" t="s">
        <v>21</v>
      </c>
      <c r="I10" s="1" t="s">
        <v>21</v>
      </c>
    </row>
    <row r="11" spans="2:17" x14ac:dyDescent="0.45">
      <c r="B11" s="1" t="s">
        <v>22</v>
      </c>
      <c r="I11" s="1" t="s">
        <v>22</v>
      </c>
    </row>
    <row r="12" spans="2:17" x14ac:dyDescent="0.45">
      <c r="B12" s="1" t="s">
        <v>23</v>
      </c>
      <c r="I12" s="1" t="s">
        <v>23</v>
      </c>
    </row>
    <row r="13" spans="2:17" x14ac:dyDescent="0.45">
      <c r="B13" s="1" t="s">
        <v>24</v>
      </c>
      <c r="I13" s="1" t="s">
        <v>24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運営計画書</vt:lpstr>
      <vt:lpstr>調整表</vt:lpstr>
      <vt:lpstr>Sheet2</vt:lpstr>
      <vt:lpstr>調整表!Print_Area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先生</dc:creator>
  <cp:lastModifiedBy>バスケットボール専門部 高体連</cp:lastModifiedBy>
  <cp:lastPrinted>2026-03-17T12:04:36Z</cp:lastPrinted>
  <dcterms:created xsi:type="dcterms:W3CDTF">2025-06-29T23:49:40Z</dcterms:created>
  <dcterms:modified xsi:type="dcterms:W3CDTF">2026-03-17T12:23:07Z</dcterms:modified>
</cp:coreProperties>
</file>